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MKE\OPIRDATA\ALL_OPIR\12-Toolkit and Score Card\Toolkit\TOOL KIT-2024\"/>
    </mc:Choice>
  </mc:AlternateContent>
  <xr:revisionPtr revIDLastSave="0" documentId="8_{5E7E38C8-1A18-471F-A666-0A3128F3F65D}" xr6:coauthVersionLast="47" xr6:coauthVersionMax="47" xr10:uidLastSave="{00000000-0000-0000-0000-000000000000}"/>
  <bookViews>
    <workbookView xWindow="-120" yWindow="-120" windowWidth="29040" windowHeight="15840" tabRatio="654" xr2:uid="{00000000-000D-0000-FFFF-FFFF00000000}"/>
  </bookViews>
  <sheets>
    <sheet name="Cover" sheetId="28" r:id="rId1"/>
    <sheet name="Table of Content" sheetId="46" r:id="rId2"/>
    <sheet name="Table 1 Degree Program Enrlmnt " sheetId="13" r:id="rId3"/>
    <sheet name="T-1 Program Enrollment" sheetId="93" r:id="rId4"/>
    <sheet name="Table 2 Awards by Type" sheetId="20" r:id="rId5"/>
    <sheet name="T2-Awards 2019-23" sheetId="88" r:id="rId6"/>
    <sheet name="Table 3 Award Counts" sheetId="25" r:id="rId7"/>
    <sheet name="T3-5-year award counts" sheetId="96" r:id="rId8"/>
    <sheet name="Table 4 Award Counts " sheetId="97" r:id="rId9"/>
    <sheet name="T4-FY23 award counts" sheetId="95" r:id="rId10"/>
    <sheet name="Table 5 Credits &amp; Time to Award" sheetId="24" r:id="rId11"/>
    <sheet name="T5 - FY 23 Credit Time to Award" sheetId="94" r:id="rId12"/>
    <sheet name="Table 6 Program Transfers" sheetId="21" r:id="rId13"/>
    <sheet name="T6-FY23 Program Transfers" sheetId="91" r:id="rId14"/>
  </sheets>
  <definedNames>
    <definedName name="_2018_TK3_Top_enrollment_Course_List_Campus" localSheetId="3">#REF!</definedName>
    <definedName name="_2018_TK3_Top_enrollment_Course_List_Campus" localSheetId="5">#REF!</definedName>
    <definedName name="_2018_TK3_Top_enrollment_Course_List_Campus" localSheetId="11">#REF!</definedName>
    <definedName name="_2018_TK3_Top_enrollment_Course_List_Campus" localSheetId="13">#REF!</definedName>
    <definedName name="_2018_TK3_Top_enrollment_Course_List_Campus" localSheetId="8">#REF!</definedName>
    <definedName name="_2018_TK3_Top_enrollment_Course_List_Campus" localSheetId="1">#REF!</definedName>
    <definedName name="_2018_TK3_Top_enrollment_Course_List_Campus">#REF!</definedName>
    <definedName name="_xlnm._FilterDatabase" localSheetId="3" hidden="1">'T-1 Program Enrollment'!$A$3:$M$3</definedName>
    <definedName name="_xlnm._FilterDatabase" localSheetId="5" hidden="1">'T2-Awards 2019-23'!$A$3:$M$3</definedName>
    <definedName name="_xlnm._FilterDatabase" localSheetId="7" hidden="1">'T3-5-year award counts'!$A$3:$U$3</definedName>
    <definedName name="_xlnm._FilterDatabase" localSheetId="9" hidden="1">'T4-FY23 award counts'!$A$3:$K$3</definedName>
    <definedName name="_xlnm._FilterDatabase" localSheetId="11" hidden="1">'T5 - FY 23 Credit Time to Award'!$A$4:$M$4</definedName>
    <definedName name="_xlnm._FilterDatabase" localSheetId="13" hidden="1">'T6-FY23 Program Transfers'!$A$3:$F$3</definedName>
    <definedName name="a" localSheetId="3">#REF!</definedName>
    <definedName name="a" localSheetId="5">#REF!</definedName>
    <definedName name="a" localSheetId="11">#REF!</definedName>
    <definedName name="a" localSheetId="13">#REF!</definedName>
    <definedName name="a" localSheetId="8">#REF!</definedName>
    <definedName name="a">#REF!</definedName>
    <definedName name="AA" localSheetId="3">#REF!</definedName>
    <definedName name="AA" localSheetId="5">#REF!</definedName>
    <definedName name="AA" localSheetId="11">#REF!</definedName>
    <definedName name="AA" localSheetId="13">#REF!</definedName>
    <definedName name="AA" localSheetId="8">#REF!</definedName>
    <definedName name="AA" localSheetId="1">#REF!</definedName>
    <definedName name="AA">#REF!</definedName>
    <definedName name="AAA" localSheetId="3">#REF!</definedName>
    <definedName name="AAA" localSheetId="5">#REF!</definedName>
    <definedName name="AAA" localSheetId="11">#REF!</definedName>
    <definedName name="AAA" localSheetId="13">#REF!</definedName>
    <definedName name="AAA" localSheetId="8">#REF!</definedName>
    <definedName name="AAA" localSheetId="1">#REF!</definedName>
    <definedName name="AAA">#REF!</definedName>
    <definedName name="abd" localSheetId="3">#REF!</definedName>
    <definedName name="abd" localSheetId="5">#REF!</definedName>
    <definedName name="abd" localSheetId="11">#REF!</definedName>
    <definedName name="abd" localSheetId="13">#REF!</definedName>
    <definedName name="abd" localSheetId="8">#REF!</definedName>
    <definedName name="abd">#REF!</definedName>
    <definedName name="ad" localSheetId="3">#REF!</definedName>
    <definedName name="ad" localSheetId="5">#REF!</definedName>
    <definedName name="ad" localSheetId="11">#REF!</definedName>
    <definedName name="ad" localSheetId="13">#REF!</definedName>
    <definedName name="ad" localSheetId="8">#REF!</definedName>
    <definedName name="ad">#REF!</definedName>
    <definedName name="as" localSheetId="3">#REF!</definedName>
    <definedName name="as" localSheetId="5">#REF!</definedName>
    <definedName name="as" localSheetId="11">#REF!</definedName>
    <definedName name="as" localSheetId="13">#REF!</definedName>
    <definedName name="as" localSheetId="8">#REF!</definedName>
    <definedName name="as">#REF!</definedName>
    <definedName name="AY_18_data" localSheetId="3">#REF!</definedName>
    <definedName name="AY_18_data" localSheetId="5">#REF!</definedName>
    <definedName name="AY_18_data" localSheetId="11">#REF!</definedName>
    <definedName name="AY_18_data" localSheetId="13">#REF!</definedName>
    <definedName name="AY_18_data" localSheetId="8">#REF!</definedName>
    <definedName name="AY_18_data">#REF!</definedName>
    <definedName name="Cain_Scorecard_transfers_who_grad" localSheetId="3">#REF!</definedName>
    <definedName name="Cain_Scorecard_transfers_who_grad" localSheetId="5">#REF!</definedName>
    <definedName name="Cain_Scorecard_transfers_who_grad" localSheetId="11">#REF!</definedName>
    <definedName name="Cain_Scorecard_transfers_who_grad" localSheetId="13">#REF!</definedName>
    <definedName name="Cain_Scorecard_transfers_who_grad" localSheetId="8">#REF!</definedName>
    <definedName name="Cain_Scorecard_transfers_who_grad" localSheetId="1">#REF!</definedName>
    <definedName name="Cain_Scorecard_transfers_who_grad">#REF!</definedName>
    <definedName name="d" localSheetId="3">#REF!</definedName>
    <definedName name="d" localSheetId="5">#REF!</definedName>
    <definedName name="d" localSheetId="11">#REF!</definedName>
    <definedName name="d" localSheetId="13">#REF!</definedName>
    <definedName name="d" localSheetId="8">#REF!</definedName>
    <definedName name="d">#REF!</definedName>
    <definedName name="grad" localSheetId="3">#REF!</definedName>
    <definedName name="grad" localSheetId="5">#REF!</definedName>
    <definedName name="grad" localSheetId="11">#REF!</definedName>
    <definedName name="grad" localSheetId="13">#REF!</definedName>
    <definedName name="grad" localSheetId="8">#REF!</definedName>
    <definedName name="grad" localSheetId="1">#REF!</definedName>
    <definedName name="grad">#REF!</definedName>
    <definedName name="High" localSheetId="3">#REF!</definedName>
    <definedName name="High" localSheetId="5">#REF!</definedName>
    <definedName name="High" localSheetId="11">#REF!</definedName>
    <definedName name="High" localSheetId="13">#REF!</definedName>
    <definedName name="High" localSheetId="8">#REF!</definedName>
    <definedName name="High" localSheetId="1">#REF!</definedName>
    <definedName name="High">#REF!</definedName>
    <definedName name="HIGHEST" localSheetId="3">#REF!</definedName>
    <definedName name="HIGHEST" localSheetId="5">#REF!</definedName>
    <definedName name="HIGHEST" localSheetId="11">#REF!</definedName>
    <definedName name="HIGHEST" localSheetId="13">#REF!</definedName>
    <definedName name="HIGHEST" localSheetId="8">#REF!</definedName>
    <definedName name="HIGHEST" localSheetId="1">#REF!</definedName>
    <definedName name="HIGHEST">#REF!</definedName>
    <definedName name="_xlnm.Print_Area" localSheetId="0">Cover!$A$1:$K$44</definedName>
    <definedName name="_xlnm.Print_Area" localSheetId="3">'T-1 Program Enrollment'!$A$1:$M$327</definedName>
    <definedName name="_xlnm.Print_Area" localSheetId="5">'T2-Awards 2019-23'!$A$1:$M$150</definedName>
    <definedName name="_xlnm.Print_Area" localSheetId="13">'T6-FY23 Program Transfers'!$A$1:$F$129</definedName>
    <definedName name="_xlnm.Print_Area" localSheetId="1">'Table of Content'!$A$1:$K$22</definedName>
    <definedName name="_xlnm.Print_Titles" localSheetId="3">'T-1 Program Enrollment'!$1:$3</definedName>
    <definedName name="_xlnm.Print_Titles" localSheetId="5">'T2-Awards 2019-23'!$1:$3</definedName>
    <definedName name="_xlnm.Print_Titles" localSheetId="11">'T5 - FY 23 Credit Time to Award'!$1:$4</definedName>
    <definedName name="_xlnm.Print_Titles" localSheetId="13">'T6-FY23 Program Transfers'!$1:$2</definedName>
    <definedName name="rrr" localSheetId="3">#REF!</definedName>
    <definedName name="rrr" localSheetId="5">#REF!</definedName>
    <definedName name="rrr" localSheetId="11">#REF!</definedName>
    <definedName name="rrr" localSheetId="13">#REF!</definedName>
    <definedName name="rrr" localSheetId="8">#REF!</definedName>
    <definedName name="rrr">#REF!</definedName>
    <definedName name="rrrrr" localSheetId="3">#REF!</definedName>
    <definedName name="rrrrr" localSheetId="5">#REF!</definedName>
    <definedName name="rrrrr" localSheetId="11">#REF!</definedName>
    <definedName name="rrrrr" localSheetId="13">#REF!</definedName>
    <definedName name="rrrrr" localSheetId="8">#REF!</definedName>
    <definedName name="rrrrr">#REF!</definedName>
    <definedName name="s" localSheetId="3">#REF!</definedName>
    <definedName name="s" localSheetId="5">#REF!</definedName>
    <definedName name="s" localSheetId="11">#REF!</definedName>
    <definedName name="s" localSheetId="13">#REF!</definedName>
    <definedName name="s" localSheetId="8">#REF!</definedName>
    <definedName name="s">#REF!</definedName>
    <definedName name="test" localSheetId="8">#REF!</definedName>
    <definedName name="test">#REF!</definedName>
    <definedName name="Testing" localSheetId="3">#REF!</definedName>
    <definedName name="Testing" localSheetId="5">#REF!</definedName>
    <definedName name="Testing" localSheetId="7">#REF!</definedName>
    <definedName name="Testing" localSheetId="9">#REF!</definedName>
    <definedName name="Testing" localSheetId="11">#REF!</definedName>
    <definedName name="Testing" localSheetId="13">'T6-FY23 Program Transfers'!#REF!</definedName>
    <definedName name="Testing" localSheetId="8">#REF!</definedName>
    <definedName name="Testing">#REF!</definedName>
    <definedName name="x" localSheetId="3">#REF!</definedName>
    <definedName name="x" localSheetId="5">#REF!</definedName>
    <definedName name="x" localSheetId="11">#REF!</definedName>
    <definedName name="x" localSheetId="13">#REF!</definedName>
    <definedName name="x" localSheetId="8">#REF!</definedName>
    <definedName name="x" localSheetId="1">#REF!</definedName>
    <definedName name="x">#REF!</definedName>
    <definedName name="y" localSheetId="3">#REF!</definedName>
    <definedName name="y" localSheetId="5">#REF!</definedName>
    <definedName name="y" localSheetId="11">#REF!</definedName>
    <definedName name="y" localSheetId="13">#REF!</definedName>
    <definedName name="y" localSheetId="8">#REF!</definedName>
    <definedName name="y" localSheetId="1">#REF!</definedName>
    <definedName name="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94" l="1"/>
  <c r="D3" i="94"/>
  <c r="D2" i="91"/>
  <c r="C2" i="91"/>
  <c r="H50" i="88"/>
  <c r="H42" i="88"/>
  <c r="H43" i="88"/>
  <c r="H148" i="88" l="1"/>
  <c r="K148" i="88" l="1"/>
  <c r="L148" i="88"/>
  <c r="J148" i="88"/>
</calcChain>
</file>

<file path=xl/sharedStrings.xml><?xml version="1.0" encoding="utf-8"?>
<sst xmlns="http://schemas.openxmlformats.org/spreadsheetml/2006/main" count="3479" uniqueCount="1043">
  <si>
    <t>Table 4:</t>
  </si>
  <si>
    <t>Table 3:</t>
  </si>
  <si>
    <t>Table 5:</t>
  </si>
  <si>
    <t>Grand Total</t>
  </si>
  <si>
    <t>Program Transfers</t>
  </si>
  <si>
    <t>Credits and Time to Award by Program</t>
  </si>
  <si>
    <t>TABLE   5</t>
  </si>
  <si>
    <t>DEAN</t>
  </si>
  <si>
    <t>Broadcast Media: Radio</t>
  </si>
  <si>
    <t>Broadcast Media: Television</t>
  </si>
  <si>
    <t>Digital Animation</t>
  </si>
  <si>
    <t>General Studies - HACL</t>
  </si>
  <si>
    <t>General Studies - INTG</t>
  </si>
  <si>
    <t>General Studies - SSAH</t>
  </si>
  <si>
    <t>General Studies - STEM</t>
  </si>
  <si>
    <t>Unassigned</t>
  </si>
  <si>
    <t>157B</t>
  </si>
  <si>
    <t>157A</t>
  </si>
  <si>
    <t>159A</t>
  </si>
  <si>
    <t>077</t>
  </si>
  <si>
    <t>335A</t>
  </si>
  <si>
    <t>335C</t>
  </si>
  <si>
    <t>191B</t>
  </si>
  <si>
    <t>346A</t>
  </si>
  <si>
    <t>349A</t>
  </si>
  <si>
    <t>129A</t>
  </si>
  <si>
    <t>129D</t>
  </si>
  <si>
    <t>129F</t>
  </si>
  <si>
    <t>129M</t>
  </si>
  <si>
    <t>129K</t>
  </si>
  <si>
    <t>129L</t>
  </si>
  <si>
    <t>129N</t>
  </si>
  <si>
    <t>179A</t>
  </si>
  <si>
    <t>810A</t>
  </si>
  <si>
    <t>308A</t>
  </si>
  <si>
    <t>308B</t>
  </si>
  <si>
    <t>308C</t>
  </si>
  <si>
    <t>160A</t>
  </si>
  <si>
    <t>306A</t>
  </si>
  <si>
    <t>161A</t>
  </si>
  <si>
    <t>236A</t>
  </si>
  <si>
    <t>601A</t>
  </si>
  <si>
    <t>059</t>
  </si>
  <si>
    <t>003</t>
  </si>
  <si>
    <t>045</t>
  </si>
  <si>
    <t>054</t>
  </si>
  <si>
    <t>062</t>
  </si>
  <si>
    <t>011</t>
  </si>
  <si>
    <t>014</t>
  </si>
  <si>
    <t>229A</t>
  </si>
  <si>
    <t>231A</t>
  </si>
  <si>
    <t>304A</t>
  </si>
  <si>
    <t>902A</t>
  </si>
  <si>
    <t>006</t>
  </si>
  <si>
    <t>606D</t>
  </si>
  <si>
    <t>606A</t>
  </si>
  <si>
    <t>606E</t>
  </si>
  <si>
    <t>311E</t>
  </si>
  <si>
    <t>311B</t>
  </si>
  <si>
    <t>353D</t>
  </si>
  <si>
    <t>353E</t>
  </si>
  <si>
    <t>347A</t>
  </si>
  <si>
    <t>347B</t>
  </si>
  <si>
    <t>347C</t>
  </si>
  <si>
    <t>055</t>
  </si>
  <si>
    <t>145A</t>
  </si>
  <si>
    <t>805A</t>
  </si>
  <si>
    <t>412D</t>
  </si>
  <si>
    <t>412E</t>
  </si>
  <si>
    <t>412A</t>
  </si>
  <si>
    <t>412B</t>
  </si>
  <si>
    <t>412C</t>
  </si>
  <si>
    <t>356A</t>
  </si>
  <si>
    <t>411A</t>
  </si>
  <si>
    <t>354C</t>
  </si>
  <si>
    <t>354B</t>
  </si>
  <si>
    <t>354A</t>
  </si>
  <si>
    <t>215B</t>
  </si>
  <si>
    <t>000</t>
  </si>
  <si>
    <t>000A</t>
  </si>
  <si>
    <t>000B</t>
  </si>
  <si>
    <t>400</t>
  </si>
  <si>
    <t>Nursing</t>
  </si>
  <si>
    <t>Arts and Sciences Fitness</t>
  </si>
  <si>
    <t>338</t>
  </si>
  <si>
    <t>Mental Health Associate</t>
  </si>
  <si>
    <t>340</t>
  </si>
  <si>
    <t>415</t>
  </si>
  <si>
    <t>Public Health Sciences</t>
  </si>
  <si>
    <t>243</t>
  </si>
  <si>
    <t>Polysomnography Technology -CT</t>
  </si>
  <si>
    <t>414</t>
  </si>
  <si>
    <t>Emergency Preparedness Mgmt AS</t>
  </si>
  <si>
    <t>186A</t>
  </si>
  <si>
    <t>Health Education</t>
  </si>
  <si>
    <t>157</t>
  </si>
  <si>
    <t>186</t>
  </si>
  <si>
    <t>352</t>
  </si>
  <si>
    <t>218</t>
  </si>
  <si>
    <t>300</t>
  </si>
  <si>
    <t>071</t>
  </si>
  <si>
    <t>Pre Dentistry</t>
  </si>
  <si>
    <t>081</t>
  </si>
  <si>
    <t>Pre Pharmacy</t>
  </si>
  <si>
    <t>520</t>
  </si>
  <si>
    <t>Gen Ed/Pre Clinical Rad Tech</t>
  </si>
  <si>
    <t>525</t>
  </si>
  <si>
    <t>Pre-Med Coder Abstract Bill CT</t>
  </si>
  <si>
    <t>530</t>
  </si>
  <si>
    <t>Gen Ed/Pre Clinical Diag Sona</t>
  </si>
  <si>
    <t>550</t>
  </si>
  <si>
    <t>Gen Ed/Pre Health Info Tech</t>
  </si>
  <si>
    <t>560</t>
  </si>
  <si>
    <t>Gen Ed/Pre Clinical Mental Hlt</t>
  </si>
  <si>
    <t>570</t>
  </si>
  <si>
    <t>Gen Ed/Pre Clinical Nursing</t>
  </si>
  <si>
    <t>580</t>
  </si>
  <si>
    <t>Gen Ed/Pre Clinic Phys Thrpst</t>
  </si>
  <si>
    <t>590</t>
  </si>
  <si>
    <t>Gen Ed/Pre-Surgical Tech</t>
  </si>
  <si>
    <t>821</t>
  </si>
  <si>
    <t>Personal Trainer Exam Prep LR</t>
  </si>
  <si>
    <t>191A</t>
  </si>
  <si>
    <t>Diagnostic Medical Sonography</t>
  </si>
  <si>
    <t>335B</t>
  </si>
  <si>
    <t>152</t>
  </si>
  <si>
    <t>Arts and Sciences  Intnl</t>
  </si>
  <si>
    <t>608</t>
  </si>
  <si>
    <t>American Sign Language</t>
  </si>
  <si>
    <t>251</t>
  </si>
  <si>
    <t>Women's Studies - CT</t>
  </si>
  <si>
    <t>241</t>
  </si>
  <si>
    <t>Ethnic Social Studies - CT</t>
  </si>
  <si>
    <t>609</t>
  </si>
  <si>
    <t>Communication Studies</t>
  </si>
  <si>
    <t>310A</t>
  </si>
  <si>
    <t>Communication Tech: Television</t>
  </si>
  <si>
    <t>309</t>
  </si>
  <si>
    <t>Communication Tech: Radio</t>
  </si>
  <si>
    <t>310</t>
  </si>
  <si>
    <t>129</t>
  </si>
  <si>
    <t>611C</t>
  </si>
  <si>
    <t>611B</t>
  </si>
  <si>
    <t>611A</t>
  </si>
  <si>
    <t>611D</t>
  </si>
  <si>
    <t>General Studies Psychology</t>
  </si>
  <si>
    <t>129B</t>
  </si>
  <si>
    <t>General Studies Chemistry</t>
  </si>
  <si>
    <t>General Studies Undecided</t>
  </si>
  <si>
    <t>General Studies History/Pol Sc</t>
  </si>
  <si>
    <t>General Studies Biological</t>
  </si>
  <si>
    <t>129C</t>
  </si>
  <si>
    <t>General Studies Economics</t>
  </si>
  <si>
    <t>General Studies Eng/Lit</t>
  </si>
  <si>
    <t>129H</t>
  </si>
  <si>
    <t>General Studies Philosophy</t>
  </si>
  <si>
    <t>General Studies Soc/Anthro</t>
  </si>
  <si>
    <t>611Z</t>
  </si>
  <si>
    <t>General Studies - GENU</t>
  </si>
  <si>
    <t>303</t>
  </si>
  <si>
    <t>Management of Construction</t>
  </si>
  <si>
    <t>302</t>
  </si>
  <si>
    <t>102</t>
  </si>
  <si>
    <t>Interior Design Preprofession</t>
  </si>
  <si>
    <t>344</t>
  </si>
  <si>
    <t>Applied Geography</t>
  </si>
  <si>
    <t>307</t>
  </si>
  <si>
    <t>328</t>
  </si>
  <si>
    <t>163A</t>
  </si>
  <si>
    <t>Building Trades Tech</t>
  </si>
  <si>
    <t>140</t>
  </si>
  <si>
    <t>Landscape Technology Cert</t>
  </si>
  <si>
    <t>224</t>
  </si>
  <si>
    <t>306B</t>
  </si>
  <si>
    <t>A.A.T. Elementary Education</t>
  </si>
  <si>
    <t>604</t>
  </si>
  <si>
    <t>A.A.T. Edu-Early Child/Spec Ed</t>
  </si>
  <si>
    <t>314</t>
  </si>
  <si>
    <t>Criminal Justice</t>
  </si>
  <si>
    <t>315</t>
  </si>
  <si>
    <t>Early Childhood Education Tech</t>
  </si>
  <si>
    <t>605</t>
  </si>
  <si>
    <t>A.A.T. Second Edu-Mathematics</t>
  </si>
  <si>
    <t>177</t>
  </si>
  <si>
    <t>601</t>
  </si>
  <si>
    <t>602</t>
  </si>
  <si>
    <t>A.A.T. Secondary Edu-Spanish</t>
  </si>
  <si>
    <t>607</t>
  </si>
  <si>
    <t>A.A.T. Secondary Edu-English</t>
  </si>
  <si>
    <t>610</t>
  </si>
  <si>
    <t>A.A.T. Secondary Edu-Chemistry</t>
  </si>
  <si>
    <t>819</t>
  </si>
  <si>
    <t>Early Childhood Ldrshp Mgmt LR</t>
  </si>
  <si>
    <t>Arts and Sciences  Music</t>
  </si>
  <si>
    <t>Advertising Design</t>
  </si>
  <si>
    <t>Arts and Science  Thtr Perf</t>
  </si>
  <si>
    <t>910</t>
  </si>
  <si>
    <t>342</t>
  </si>
  <si>
    <t>Photography</t>
  </si>
  <si>
    <t>902</t>
  </si>
  <si>
    <t>Graphic Design - AFA</t>
  </si>
  <si>
    <t>Studio Art</t>
  </si>
  <si>
    <t>172</t>
  </si>
  <si>
    <t>Portrait Fashion Photo Cert</t>
  </si>
  <si>
    <t>193</t>
  </si>
  <si>
    <t>207</t>
  </si>
  <si>
    <t>Broadcast Journalism Cert</t>
  </si>
  <si>
    <t>209</t>
  </si>
  <si>
    <t>214</t>
  </si>
  <si>
    <t>305</t>
  </si>
  <si>
    <t>Illustration</t>
  </si>
  <si>
    <t>357</t>
  </si>
  <si>
    <t>Digital Media &amp; Web Tech AAS</t>
  </si>
  <si>
    <t>Arts and Science  Thtr Tech</t>
  </si>
  <si>
    <t>Arts and Sciences  Lib Arts</t>
  </si>
  <si>
    <t>128</t>
  </si>
  <si>
    <t>Dance</t>
  </si>
  <si>
    <t>175</t>
  </si>
  <si>
    <t>Art and Animation Cert</t>
  </si>
  <si>
    <t>204</t>
  </si>
  <si>
    <t>208</t>
  </si>
  <si>
    <t>212</t>
  </si>
  <si>
    <t>358</t>
  </si>
  <si>
    <t>900</t>
  </si>
  <si>
    <t>Studio Art - AFA</t>
  </si>
  <si>
    <t>Business</t>
  </si>
  <si>
    <t>Hospitality Management</t>
  </si>
  <si>
    <t>360</t>
  </si>
  <si>
    <t>Computer Gaming and Simulation</t>
  </si>
  <si>
    <t>341</t>
  </si>
  <si>
    <t>Paralegal Studies</t>
  </si>
  <si>
    <t>Computer Applications</t>
  </si>
  <si>
    <t>167</t>
  </si>
  <si>
    <t>Accounting Cert</t>
  </si>
  <si>
    <t>149</t>
  </si>
  <si>
    <t>International Business</t>
  </si>
  <si>
    <t>233</t>
  </si>
  <si>
    <t>Hospitality Sup &amp; Ldrshp Cert</t>
  </si>
  <si>
    <t>301</t>
  </si>
  <si>
    <t>Accounting</t>
  </si>
  <si>
    <t>232A</t>
  </si>
  <si>
    <t>145</t>
  </si>
  <si>
    <t>156</t>
  </si>
  <si>
    <t>606</t>
  </si>
  <si>
    <t>Management Certificate</t>
  </si>
  <si>
    <t>143</t>
  </si>
  <si>
    <t>Technical Writing Cert</t>
  </si>
  <si>
    <t>AS in Science-Life Sciences</t>
  </si>
  <si>
    <t>AS in Science-Mathematics</t>
  </si>
  <si>
    <t>412F</t>
  </si>
  <si>
    <t>AS in Science-Biological Sci</t>
  </si>
  <si>
    <t>AS in Science-Chemistry/Bioche</t>
  </si>
  <si>
    <t>334</t>
  </si>
  <si>
    <t>Biotechnology</t>
  </si>
  <si>
    <t>AS in Science Enviromental Sci</t>
  </si>
  <si>
    <t>219</t>
  </si>
  <si>
    <t>245</t>
  </si>
  <si>
    <t>AS in Science-Physics</t>
  </si>
  <si>
    <t>246</t>
  </si>
  <si>
    <t>107</t>
  </si>
  <si>
    <t>Computer Science</t>
  </si>
  <si>
    <t>109</t>
  </si>
  <si>
    <t>Information Systems</t>
  </si>
  <si>
    <t>402</t>
  </si>
  <si>
    <t>Electrical Engineering</t>
  </si>
  <si>
    <t>404</t>
  </si>
  <si>
    <t>Mechanical Engineering</t>
  </si>
  <si>
    <t>407</t>
  </si>
  <si>
    <t>Civil Engineering</t>
  </si>
  <si>
    <t>410</t>
  </si>
  <si>
    <t>General Engineering</t>
  </si>
  <si>
    <t>408</t>
  </si>
  <si>
    <t>Aerospace Engineering</t>
  </si>
  <si>
    <t>354</t>
  </si>
  <si>
    <t>406</t>
  </si>
  <si>
    <t>Chemical Engineering</t>
  </si>
  <si>
    <t>Bioengineering</t>
  </si>
  <si>
    <t>409</t>
  </si>
  <si>
    <t>Computer Engineering</t>
  </si>
  <si>
    <t>108</t>
  </si>
  <si>
    <t>Computer Programming Cert</t>
  </si>
  <si>
    <t>403</t>
  </si>
  <si>
    <t>Fire Protection Engineering</t>
  </si>
  <si>
    <t>405</t>
  </si>
  <si>
    <t>Nuclear Engineering</t>
  </si>
  <si>
    <t>413</t>
  </si>
  <si>
    <t>Material Science &amp; Engineering</t>
  </si>
  <si>
    <t>234</t>
  </si>
  <si>
    <t>A.A.T. Elementary Edu/Spec Edu</t>
  </si>
  <si>
    <t>603</t>
  </si>
  <si>
    <t>A.A.T. Secondary Edu-Physics</t>
  </si>
  <si>
    <t>007</t>
  </si>
  <si>
    <t>Advanced Interior Design Cert</t>
  </si>
  <si>
    <t>252</t>
  </si>
  <si>
    <t>Advanced Network Security Cert</t>
  </si>
  <si>
    <t>Advanced Personal Trainer Cert</t>
  </si>
  <si>
    <t>019</t>
  </si>
  <si>
    <t>304</t>
  </si>
  <si>
    <t>600A</t>
  </si>
  <si>
    <t>Aging Studies</t>
  </si>
  <si>
    <t>822</t>
  </si>
  <si>
    <t>Aging Studies LR</t>
  </si>
  <si>
    <t>220</t>
  </si>
  <si>
    <t>American Sign Language Cert</t>
  </si>
  <si>
    <t>Architectural Technology</t>
  </si>
  <si>
    <t>023</t>
  </si>
  <si>
    <t>060</t>
  </si>
  <si>
    <t>Art Education</t>
  </si>
  <si>
    <t>157C</t>
  </si>
  <si>
    <t>Arts &amp; Science Exercise Sci</t>
  </si>
  <si>
    <t>Arts &amp; Sciences Health Fitness</t>
  </si>
  <si>
    <t>Arts and Sciences  Art History</t>
  </si>
  <si>
    <t>048</t>
  </si>
  <si>
    <t>Arts and Sciences  Math</t>
  </si>
  <si>
    <t>159</t>
  </si>
  <si>
    <t>Arts and Sciences  PE Educ</t>
  </si>
  <si>
    <t>Arts and Sciences Art</t>
  </si>
  <si>
    <t>Arts and Sciences Fitness Spec</t>
  </si>
  <si>
    <t>208A</t>
  </si>
  <si>
    <t>Audio Production Cert</t>
  </si>
  <si>
    <t>162</t>
  </si>
  <si>
    <t>Auto Elect Syst Spclst Cert</t>
  </si>
  <si>
    <t>Automotive Technology</t>
  </si>
  <si>
    <t>612</t>
  </si>
  <si>
    <t>Bioinformatics AS</t>
  </si>
  <si>
    <t>Biomanufacturing - CT</t>
  </si>
  <si>
    <t>Biotechnology Cert</t>
  </si>
  <si>
    <t>309A</t>
  </si>
  <si>
    <t>Build Trade Electric WiringAAS</t>
  </si>
  <si>
    <t>Building Trades Carpentry AAS</t>
  </si>
  <si>
    <t>807</t>
  </si>
  <si>
    <t>Building Trades Electricity LR</t>
  </si>
  <si>
    <t>Building Trades HVAC AAS</t>
  </si>
  <si>
    <t>308</t>
  </si>
  <si>
    <t>179</t>
  </si>
  <si>
    <t>Building Trades Tech Cert</t>
  </si>
  <si>
    <t>203</t>
  </si>
  <si>
    <t>CAD for Building Prof Cert</t>
  </si>
  <si>
    <t>Carpentry Cert</t>
  </si>
  <si>
    <t>Carpentry LR</t>
  </si>
  <si>
    <t>184</t>
  </si>
  <si>
    <t>Cartography/Geo Info Sys Cert</t>
  </si>
  <si>
    <t>253</t>
  </si>
  <si>
    <t>Cisco Cert Network Security</t>
  </si>
  <si>
    <t>078</t>
  </si>
  <si>
    <t>Communication Tech Radio</t>
  </si>
  <si>
    <t>Community Health</t>
  </si>
  <si>
    <t>104</t>
  </si>
  <si>
    <t>Community Planning Cert</t>
  </si>
  <si>
    <t>Comp Appl Info Tech Track</t>
  </si>
  <si>
    <t>132</t>
  </si>
  <si>
    <t>Computer Application Cert</t>
  </si>
  <si>
    <t>106</t>
  </si>
  <si>
    <t>311</t>
  </si>
  <si>
    <t>Computer Gaming/Simulation CT</t>
  </si>
  <si>
    <t>009</t>
  </si>
  <si>
    <t>Computer Operator Cert</t>
  </si>
  <si>
    <t>008</t>
  </si>
  <si>
    <t>Computer Science Business</t>
  </si>
  <si>
    <t>105</t>
  </si>
  <si>
    <t>Computer Science Business Prog</t>
  </si>
  <si>
    <t>Cont Ed - Undeclared</t>
  </si>
  <si>
    <t>Credit Undeclared AA Degree</t>
  </si>
  <si>
    <t>Credit Undeclared Cert</t>
  </si>
  <si>
    <t>168</t>
  </si>
  <si>
    <t>067</t>
  </si>
  <si>
    <t>Criminal Justice  Law Enforce</t>
  </si>
  <si>
    <t>037</t>
  </si>
  <si>
    <t>Criminal Justice Corrections</t>
  </si>
  <si>
    <t>Cybersecurity AAS</t>
  </si>
  <si>
    <t>256</t>
  </si>
  <si>
    <t>Data Science Certificate</t>
  </si>
  <si>
    <t>238</t>
  </si>
  <si>
    <t>Database Systems - CT</t>
  </si>
  <si>
    <t>Database Systems Track</t>
  </si>
  <si>
    <t>013</t>
  </si>
  <si>
    <t>Dental Lab Technology</t>
  </si>
  <si>
    <t>225</t>
  </si>
  <si>
    <t>Design Ind Partnership Cert</t>
  </si>
  <si>
    <t>Diagnostic Med Sono Echocardio</t>
  </si>
  <si>
    <t>Diagnostic Med Sono General</t>
  </si>
  <si>
    <t>Diagnostic Med Sono Vascular</t>
  </si>
  <si>
    <t>335</t>
  </si>
  <si>
    <t>175A</t>
  </si>
  <si>
    <t>Digital Animation Cert</t>
  </si>
  <si>
    <t>Digital Multimedia Prod Cert</t>
  </si>
  <si>
    <t>075</t>
  </si>
  <si>
    <t>Early Childhood Education</t>
  </si>
  <si>
    <t>Early Childhood Education Cert</t>
  </si>
  <si>
    <t>015</t>
  </si>
  <si>
    <t>Education Elementary</t>
  </si>
  <si>
    <t>018</t>
  </si>
  <si>
    <t>Education Secondary</t>
  </si>
  <si>
    <t>Electrical Wiring - CT</t>
  </si>
  <si>
    <t>807A</t>
  </si>
  <si>
    <t>Electrical Wiring LR</t>
  </si>
  <si>
    <t>Electronic Photography Cert</t>
  </si>
  <si>
    <t>Electronic Technology</t>
  </si>
  <si>
    <t>320</t>
  </si>
  <si>
    <t>249</t>
  </si>
  <si>
    <t>Emergency Preparedness Mgmt CT</t>
  </si>
  <si>
    <t>Engine Performance Spclst Cert</t>
  </si>
  <si>
    <t>027</t>
  </si>
  <si>
    <t>Engineering</t>
  </si>
  <si>
    <t>401</t>
  </si>
  <si>
    <t>Engineering Science</t>
  </si>
  <si>
    <t>816</t>
  </si>
  <si>
    <t>Ethnic Social Studies LR</t>
  </si>
  <si>
    <t>240</t>
  </si>
  <si>
    <t>Fire &amp; Emergency Ser Mgmt - CT</t>
  </si>
  <si>
    <t>Fire &amp; Emergency Service Mgmt</t>
  </si>
  <si>
    <t>180</t>
  </si>
  <si>
    <t>Fire Arson Investigation Cert</t>
  </si>
  <si>
    <t>322</t>
  </si>
  <si>
    <t>Fire Protection Technology</t>
  </si>
  <si>
    <t>814</t>
  </si>
  <si>
    <t>Food &amp; Beverage Mgmt LR</t>
  </si>
  <si>
    <t>Food and Beverage Mgmt Cert</t>
  </si>
  <si>
    <t>Food and Beverage Mgmt Track</t>
  </si>
  <si>
    <t>Game Art &amp; Animation Track</t>
  </si>
  <si>
    <t>Game Production &amp; Design Track</t>
  </si>
  <si>
    <t>Game Programming Track</t>
  </si>
  <si>
    <t>036</t>
  </si>
  <si>
    <t>Gen Education  Hum Soc Sci</t>
  </si>
  <si>
    <t>039</t>
  </si>
  <si>
    <t>Gen Education Science Math</t>
  </si>
  <si>
    <t>General Management Cert</t>
  </si>
  <si>
    <t>General Studies</t>
  </si>
  <si>
    <t>119</t>
  </si>
  <si>
    <t>General Studies  Hum Soc Sci</t>
  </si>
  <si>
    <t>120</t>
  </si>
  <si>
    <t>General Studies  Science Math</t>
  </si>
  <si>
    <t>129E</t>
  </si>
  <si>
    <t>General Studies Frn Lang/Lit</t>
  </si>
  <si>
    <t>General Studies Hosp Mgmt</t>
  </si>
  <si>
    <t>129G</t>
  </si>
  <si>
    <t>General Studies Math</t>
  </si>
  <si>
    <t>129J</t>
  </si>
  <si>
    <t>General Studies Phy Science</t>
  </si>
  <si>
    <t>183</t>
  </si>
  <si>
    <t>Geographic Education Cert</t>
  </si>
  <si>
    <t>Graphic Design</t>
  </si>
  <si>
    <t>205</t>
  </si>
  <si>
    <t>Graphic Design Computer Cert</t>
  </si>
  <si>
    <t>239</t>
  </si>
  <si>
    <t>Graphic Design Digital Tool CT</t>
  </si>
  <si>
    <t>255</t>
  </si>
  <si>
    <t>Graphic Dsgn Web &amp; Interact CT</t>
  </si>
  <si>
    <t>359</t>
  </si>
  <si>
    <t>Graphic Dsgn Web &amp; Interaction</t>
  </si>
  <si>
    <t>Health Information Management</t>
  </si>
  <si>
    <t>349</t>
  </si>
  <si>
    <t>Health Information Tech</t>
  </si>
  <si>
    <t>347</t>
  </si>
  <si>
    <t>813</t>
  </si>
  <si>
    <t>Hospitality Sup &amp; Ldrshp LR</t>
  </si>
  <si>
    <t>244</t>
  </si>
  <si>
    <t>HVAC - CT</t>
  </si>
  <si>
    <t>808A</t>
  </si>
  <si>
    <t>HVAC LR</t>
  </si>
  <si>
    <t>213</t>
  </si>
  <si>
    <t>Information Technology Cert</t>
  </si>
  <si>
    <t>Interior Design: General AAS</t>
  </si>
  <si>
    <t>Interior Design: NKBA AAS</t>
  </si>
  <si>
    <t>306</t>
  </si>
  <si>
    <t>Interior Design: ParaProf</t>
  </si>
  <si>
    <t>232</t>
  </si>
  <si>
    <t>Internet Games/Simulation Cert</t>
  </si>
  <si>
    <t>226</t>
  </si>
  <si>
    <t>Intro Interior Design Cert</t>
  </si>
  <si>
    <t>254</t>
  </si>
  <si>
    <t>IT Professional + Certificate</t>
  </si>
  <si>
    <t>250</t>
  </si>
  <si>
    <t>Java Developer - CT</t>
  </si>
  <si>
    <t>Landscape Technology</t>
  </si>
  <si>
    <t>804</t>
  </si>
  <si>
    <t>Legal Analysis LR</t>
  </si>
  <si>
    <t>034</t>
  </si>
  <si>
    <t>Management Behavioral</t>
  </si>
  <si>
    <t>142</t>
  </si>
  <si>
    <t>Management Construction Cert</t>
  </si>
  <si>
    <t>330</t>
  </si>
  <si>
    <t>Management General</t>
  </si>
  <si>
    <t>033</t>
  </si>
  <si>
    <t>Management General Option</t>
  </si>
  <si>
    <t>035</t>
  </si>
  <si>
    <t>Management Marketing</t>
  </si>
  <si>
    <t>Management/Supervision Track</t>
  </si>
  <si>
    <t>Med Coder Abstrator Bill Cert</t>
  </si>
  <si>
    <t>144</t>
  </si>
  <si>
    <t>Medical Code Abstractor Cert</t>
  </si>
  <si>
    <t>815</t>
  </si>
  <si>
    <t>Meet, Conf &amp; Event Planning LR</t>
  </si>
  <si>
    <t>237</t>
  </si>
  <si>
    <t>Meeting, Conf &amp; Event Plan CT</t>
  </si>
  <si>
    <t>Meeting, Conf, Event Pla Track</t>
  </si>
  <si>
    <t>210</t>
  </si>
  <si>
    <t>Microcomputer Tech Cert</t>
  </si>
  <si>
    <t>312</t>
  </si>
  <si>
    <t>Microcomputer Technician</t>
  </si>
  <si>
    <t>Music Cert</t>
  </si>
  <si>
    <t>Network &amp; Wireless Tech Track</t>
  </si>
  <si>
    <t>Network &amp; Wireless Tech-Cisco</t>
  </si>
  <si>
    <t>Network &amp; Wireless Technology</t>
  </si>
  <si>
    <t>Network &amp; Wireless-Microsoft</t>
  </si>
  <si>
    <t>215</t>
  </si>
  <si>
    <t>Network Engineer Cert</t>
  </si>
  <si>
    <t>Network Engineer Cert Cisco</t>
  </si>
  <si>
    <t>215A</t>
  </si>
  <si>
    <t>Network Engineer CT Microsoft</t>
  </si>
  <si>
    <t>Paralegal Studies Cert</t>
  </si>
  <si>
    <t>Personal Trainer Cert</t>
  </si>
  <si>
    <t>191</t>
  </si>
  <si>
    <t>Personal Training Cert</t>
  </si>
  <si>
    <t>194</t>
  </si>
  <si>
    <t>Photographic Techniques Cert</t>
  </si>
  <si>
    <t>022</t>
  </si>
  <si>
    <t>141</t>
  </si>
  <si>
    <t>Photography Cert</t>
  </si>
  <si>
    <t>196</t>
  </si>
  <si>
    <t>Photography Master Cert</t>
  </si>
  <si>
    <t>Physical Ed Teacher Education</t>
  </si>
  <si>
    <t>064</t>
  </si>
  <si>
    <t>Physical Education</t>
  </si>
  <si>
    <t>Physical Therapist Assistant</t>
  </si>
  <si>
    <t>Powertrain Specialist Cert</t>
  </si>
  <si>
    <t>Pre Medicine</t>
  </si>
  <si>
    <t>125</t>
  </si>
  <si>
    <t>Pre-Medical Technology</t>
  </si>
  <si>
    <t>535</t>
  </si>
  <si>
    <t>Pre-Polysomnography Tech CT</t>
  </si>
  <si>
    <t>Radio Production Cert</t>
  </si>
  <si>
    <t>Radiologic Technology</t>
  </si>
  <si>
    <t>092</t>
  </si>
  <si>
    <t>Recreation Leadership</t>
  </si>
  <si>
    <t>Resident Remodel &amp; Repair CT</t>
  </si>
  <si>
    <t>818</t>
  </si>
  <si>
    <t>Residential Remodeling LR</t>
  </si>
  <si>
    <t>724</t>
  </si>
  <si>
    <t>Second Language Learning (ESL)</t>
  </si>
  <si>
    <t>211D</t>
  </si>
  <si>
    <t>Spec Art Ceramics Cert</t>
  </si>
  <si>
    <t>211F</t>
  </si>
  <si>
    <t>Spec Art Jewelry Metalsmithing</t>
  </si>
  <si>
    <t>211E</t>
  </si>
  <si>
    <t>Spec Art Sculpture Cert</t>
  </si>
  <si>
    <t>900A</t>
  </si>
  <si>
    <t>Studio Art Cert</t>
  </si>
  <si>
    <t>Supervisory LR</t>
  </si>
  <si>
    <t>Surgical Technology</t>
  </si>
  <si>
    <t>228</t>
  </si>
  <si>
    <t>Surgical Technology Cert</t>
  </si>
  <si>
    <t>820</t>
  </si>
  <si>
    <t>Sustainability LR</t>
  </si>
  <si>
    <t>170</t>
  </si>
  <si>
    <t>Teacher Education Elementary</t>
  </si>
  <si>
    <t>171</t>
  </si>
  <si>
    <t>Teacher Education Secondary</t>
  </si>
  <si>
    <t>114</t>
  </si>
  <si>
    <t>Telecommunication Technology</t>
  </si>
  <si>
    <t>Television Production Cert</t>
  </si>
  <si>
    <t>Transfer Studies - CT</t>
  </si>
  <si>
    <t>Undercar Specialist Cert</t>
  </si>
  <si>
    <t>209A</t>
  </si>
  <si>
    <t>Video Production Cert</t>
  </si>
  <si>
    <t>Web Careers-Web Design</t>
  </si>
  <si>
    <t>Web Careers-Web Development</t>
  </si>
  <si>
    <t>Web Design Cert</t>
  </si>
  <si>
    <t>Web Development Cert</t>
  </si>
  <si>
    <t>230</t>
  </si>
  <si>
    <t>Web Programming Cert</t>
  </si>
  <si>
    <t>206</t>
  </si>
  <si>
    <t>Web Specialist Cert</t>
  </si>
  <si>
    <t>The number of students enrolled in a given fiscal year and transferred to a four-year institution during that year or the subsequent fall semester-organized by students' academic program of study at Montgomery College.</t>
  </si>
  <si>
    <t>PLANNING RESOURCE TOOLKIT</t>
  </si>
  <si>
    <t>Table 2:</t>
  </si>
  <si>
    <t>Fiona Glade</t>
  </si>
  <si>
    <t>FY2019</t>
  </si>
  <si>
    <t>MAJOR CODE</t>
  </si>
  <si>
    <t>248</t>
  </si>
  <si>
    <t>257</t>
  </si>
  <si>
    <t>731</t>
  </si>
  <si>
    <t>823</t>
  </si>
  <si>
    <t>Fire Protection Technology (CT)</t>
  </si>
  <si>
    <t>Cloud Computing and System Administrator (CT)</t>
  </si>
  <si>
    <t>ConEd WIA Major</t>
  </si>
  <si>
    <t>Electronic Publishing LR</t>
  </si>
  <si>
    <t>MAJOR DESCRIPTION</t>
  </si>
  <si>
    <t>5-YEAR TOTAL</t>
  </si>
  <si>
    <t>Planning Resource Toolkit</t>
  </si>
  <si>
    <t xml:space="preserve">OFFICE OF INSTITUTIONAL RESEARCH AND EFFECTIVENESS                                                                                      </t>
  </si>
  <si>
    <t>Summary data and metrics on student enrollment and completion.  The content of this document is guided by the Office of the Senior Vice President of Academic Affairs and produced by the Office of Institutional Research  and Effectiveness.</t>
  </si>
  <si>
    <t>Source: Office of Institutional Research and Effectiveness</t>
  </si>
  <si>
    <t xml:space="preserve">Report can be found online at </t>
  </si>
  <si>
    <t>FY2020</t>
  </si>
  <si>
    <t>Performing Arts</t>
  </si>
  <si>
    <t>https://www.montgomerycollege.edu/research</t>
  </si>
  <si>
    <t>TOTAL</t>
  </si>
  <si>
    <t>ASSOCIATE DEGREE</t>
  </si>
  <si>
    <t>MAJOR CODES</t>
  </si>
  <si>
    <t>PROGRAM AND LEVEL</t>
  </si>
  <si>
    <t>5-YR TOTALS</t>
  </si>
  <si>
    <t>FY AVG</t>
  </si>
  <si>
    <t>Accounting (AA &amp; AAS)</t>
  </si>
  <si>
    <t>American Sign Language (AA &amp; AAS)</t>
  </si>
  <si>
    <t>Applied Geography (AA &amp; AAS)</t>
  </si>
  <si>
    <t>302, 303</t>
  </si>
  <si>
    <t>Architectural &amp; Construction Tech (AA &amp; AAS)</t>
  </si>
  <si>
    <t>Arts &amp; Sci - Art Education Track (AA)</t>
  </si>
  <si>
    <t>Arts &amp; Sci - Art Track (AA)</t>
  </si>
  <si>
    <t>Arts &amp; Sci - Community Health Track (AA)</t>
  </si>
  <si>
    <t>Arts &amp; Sci - Dance Track (AA)</t>
  </si>
  <si>
    <t>Arts &amp; Sci - Exercise Science (AA)</t>
  </si>
  <si>
    <t>Arts &amp; Sci - Health Education Track (AA)</t>
  </si>
  <si>
    <t>Arts &amp; Sci - Health Fitness Track (AA)</t>
  </si>
  <si>
    <t>Arts &amp; Sci - Interior Design - PreProfession (AA)</t>
  </si>
  <si>
    <t>Arts &amp; Sci - International Studies Track (AA)</t>
  </si>
  <si>
    <t>Arts &amp; Sci - Music Track (AA)</t>
  </si>
  <si>
    <t>Arts &amp; Sci - Phys Ed Teacher Ed Track (AA)</t>
  </si>
  <si>
    <t>Arts &amp; Sci - Studio Art Track (AA)</t>
  </si>
  <si>
    <t>Arts &amp; Sci - Theatre Performance Track (AA)</t>
  </si>
  <si>
    <t>Arts &amp; Sci - Theatre Technical Track (AA)</t>
  </si>
  <si>
    <t>Automotive Technology (AA &amp; AAS)</t>
  </si>
  <si>
    <t>Biotechnology (AA &amp; AAS)</t>
  </si>
  <si>
    <t>309/A</t>
  </si>
  <si>
    <t>310/A</t>
  </si>
  <si>
    <t>Building Trades Technology (AA &amp; AAS)</t>
  </si>
  <si>
    <t>006, 149</t>
  </si>
  <si>
    <t>Business / International Business (AA)</t>
  </si>
  <si>
    <t>Communication Studies (AA)</t>
  </si>
  <si>
    <t>311B, E</t>
  </si>
  <si>
    <t>Computer Applications (AA &amp; AAS)</t>
  </si>
  <si>
    <t>606, 606A,D,E</t>
  </si>
  <si>
    <t>Computer Gaming &amp; Simulation (AA - All Tracks)</t>
  </si>
  <si>
    <t>Computer Gaming &amp; Simulation (AAS)</t>
  </si>
  <si>
    <t>107, 109</t>
  </si>
  <si>
    <t>Computer Science &amp; Technologies (AA - All Tracks)</t>
  </si>
  <si>
    <t>Criminal Justice (AA &amp; AAS)</t>
  </si>
  <si>
    <t>Cybersecurity (AAS)</t>
  </si>
  <si>
    <t>335A, B, C</t>
  </si>
  <si>
    <t>Diagnostic Medical Sonography (AA &amp; AAS)</t>
  </si>
  <si>
    <t>Digital Media &amp; Web Technology (AAS)</t>
  </si>
  <si>
    <t>Early Childhood Education (AA &amp; AAS)</t>
  </si>
  <si>
    <t>601A, 602, 604, 605, 607, 610</t>
  </si>
  <si>
    <t>Education / Teacher Education (AA &amp; AAT)</t>
  </si>
  <si>
    <t>Eng Sci - Materials Science Eng Track  (AS)</t>
  </si>
  <si>
    <t>402, 403, 404, 406, 407, 408, 409, 410, 411A</t>
  </si>
  <si>
    <t>Engineering Science (AA &amp; AS - All Tracks)</t>
  </si>
  <si>
    <t>118, 321, 322, 346A, 414</t>
  </si>
  <si>
    <t>Fire Sci./Preven., Emerg. Prepare. (AA, AS &amp; AAS)</t>
  </si>
  <si>
    <t>129, 129A, 129K</t>
  </si>
  <si>
    <t>General Studies (AA - All Other Tracks)</t>
  </si>
  <si>
    <t>Graphic Design (AA, AAS, &amp; AFA - All Tracks)</t>
  </si>
  <si>
    <t>Graphic Design (AFA) - School of Art &amp; Design</t>
  </si>
  <si>
    <t>Health Enhancement - Public Health Sciences (AS)</t>
  </si>
  <si>
    <t>Health Information Management (AA &amp; AAS)</t>
  </si>
  <si>
    <t>347A, B, C</t>
  </si>
  <si>
    <t>Hospitality Management (AA &amp; AAS)</t>
  </si>
  <si>
    <t>306A, 306B</t>
  </si>
  <si>
    <t>Interior Design - PreProfessional (AAS)</t>
  </si>
  <si>
    <t>Landscape Technology (AA &amp; AAS)</t>
  </si>
  <si>
    <t>Mental Health Associate (AA &amp; AAS)</t>
  </si>
  <si>
    <t>354, 354A, B, C</t>
  </si>
  <si>
    <t>Network &amp; Wireless Technologies (AAS)</t>
  </si>
  <si>
    <t>Nursing (AS)</t>
  </si>
  <si>
    <t>Paralegal Studies (AA &amp; AAS)</t>
  </si>
  <si>
    <t>Photography (AA &amp; AAS)</t>
  </si>
  <si>
    <t>Physical Therapist Assistant (AAS)</t>
  </si>
  <si>
    <t>Radiologic (X-Ray) Technology (AA &amp; AAS)</t>
  </si>
  <si>
    <t>School of Art &amp; Design - Applicants</t>
  </si>
  <si>
    <t>Science - Chemistry/Biochemistry Track (AS)</t>
  </si>
  <si>
    <t>Science - Environmental Science/Policy Track (AS)</t>
  </si>
  <si>
    <t>Science - Life Science Track (AS)</t>
  </si>
  <si>
    <t>Science - Mathematics Track (AS)</t>
  </si>
  <si>
    <t>Science - Physics Track (AS)</t>
  </si>
  <si>
    <t>Studio Art (AFA)</t>
  </si>
  <si>
    <t>900/A</t>
  </si>
  <si>
    <t>Studio Art (AFA) - School of Art &amp; Design</t>
  </si>
  <si>
    <t>Surgical Technologist (AAS)</t>
  </si>
  <si>
    <t>Accounting (CT)</t>
  </si>
  <si>
    <t>American Sign Language (CT)</t>
  </si>
  <si>
    <t>Arts &amp; Sciences Transfer (CT)</t>
  </si>
  <si>
    <t>160A, 161A, 162, 163A</t>
  </si>
  <si>
    <t>Automotive Technology (CT)</t>
  </si>
  <si>
    <t>Biomanufacturing (CT)</t>
  </si>
  <si>
    <t>Biotechnology (CT)</t>
  </si>
  <si>
    <t>179A, 244, 245</t>
  </si>
  <si>
    <t>Building Trades Technology (CT)</t>
  </si>
  <si>
    <t>CAD for the Building Professional (CT)</t>
  </si>
  <si>
    <t>Cartography &amp; Geographic Ed / Info Sys (CT)</t>
  </si>
  <si>
    <t>Communication Tech-Broadcast Journallism (CT)</t>
  </si>
  <si>
    <t>230, 231A, 232, 250</t>
  </si>
  <si>
    <t>Communication Tech-Digital Multimedia (CT)</t>
  </si>
  <si>
    <t>208, 208A</t>
  </si>
  <si>
    <t>Communication Tech-Radio Production (CT)</t>
  </si>
  <si>
    <t>209, 209A</t>
  </si>
  <si>
    <t>Communication Tech-TV Production (CT)</t>
  </si>
  <si>
    <t>213, 238</t>
  </si>
  <si>
    <t>Computer Applications (CT)</t>
  </si>
  <si>
    <t>Computer Gaming &amp; Simulation (CT)</t>
  </si>
  <si>
    <t>Computer Graphics / Graphic Design (CT)</t>
  </si>
  <si>
    <t>Computer Science - Computer Programming (CT)</t>
  </si>
  <si>
    <t>241A, 242A, 252, 253</t>
  </si>
  <si>
    <t>Cybersecurity (CT)</t>
  </si>
  <si>
    <t>Data Science Cert</t>
  </si>
  <si>
    <t>Digital Animation (CT)</t>
  </si>
  <si>
    <t>Digital Multimedia Production (CT)</t>
  </si>
  <si>
    <t>DM &amp; WT - Web Design (CT)</t>
  </si>
  <si>
    <t>Early Childhood Education (CT)</t>
  </si>
  <si>
    <t>Ethnic Studies (CT)</t>
  </si>
  <si>
    <t>191A, 191B</t>
  </si>
  <si>
    <t>Exercise Sci - Personal Trainer (CT)</t>
  </si>
  <si>
    <t>248, 249</t>
  </si>
  <si>
    <t>Fire Sci./Preven., Emergency Prepare. (CT)</t>
  </si>
  <si>
    <t>180, 240</t>
  </si>
  <si>
    <t>Fire Science (CT)</t>
  </si>
  <si>
    <t>Geographic Education (CT)</t>
  </si>
  <si>
    <t>Graphic Design/ Digital Tool (CT)</t>
  </si>
  <si>
    <t>055, 233, 237</t>
  </si>
  <si>
    <t>Hospitality Management (CT)</t>
  </si>
  <si>
    <t>224, 225, 226</t>
  </si>
  <si>
    <t>Interior Design (CT)</t>
  </si>
  <si>
    <t>Landscape Technology (CT)</t>
  </si>
  <si>
    <t>145, 145A</t>
  </si>
  <si>
    <t>Management (CT)</t>
  </si>
  <si>
    <t>Management of Construction (CT)</t>
  </si>
  <si>
    <t>Medical Coder/Abstractr/Biller (CT)</t>
  </si>
  <si>
    <t>Music Transfer (CT)</t>
  </si>
  <si>
    <t>Network &amp; Wireless Technologies (CT)</t>
  </si>
  <si>
    <t>215, 215A, 215B</t>
  </si>
  <si>
    <t>Network Engineer (CT)</t>
  </si>
  <si>
    <t>Paralegal Studies (CT)</t>
  </si>
  <si>
    <t>172, 193, 194, 196</t>
  </si>
  <si>
    <t>Photography (CT)</t>
  </si>
  <si>
    <t>Polysomnography Technology (CT)</t>
  </si>
  <si>
    <t>Residential Remodeling &amp; Repair (CT)</t>
  </si>
  <si>
    <t>211 (all tracks)</t>
  </si>
  <si>
    <t>Specialized Art Transfer (CT)</t>
  </si>
  <si>
    <t>Technical Writing (CT)</t>
  </si>
  <si>
    <t>Women's Studies (CT)</t>
  </si>
  <si>
    <t>Paralegal Studies - Legal Analysis (LR)</t>
  </si>
  <si>
    <t>Architect. &amp; Construct. Tech - Sustainability (LR)</t>
  </si>
  <si>
    <t>808A, 810A</t>
  </si>
  <si>
    <t>Building Trades Technology (LR)</t>
  </si>
  <si>
    <t>Exercise Sci - Personal Trainer Exam Prep (LR)</t>
  </si>
  <si>
    <t>MC MAJOR CODE</t>
  </si>
  <si>
    <t>DESCRIPTION</t>
  </si>
  <si>
    <t>GRADS WHO TRANSFERRED</t>
  </si>
  <si>
    <t>NON GRAD TRANSFERS WITH 12+ CREDITS</t>
  </si>
  <si>
    <t>Source: ZTRANST, ZTVMAJR</t>
  </si>
  <si>
    <t>FY2021</t>
  </si>
  <si>
    <t>355</t>
  </si>
  <si>
    <t>613</t>
  </si>
  <si>
    <t>617</t>
  </si>
  <si>
    <t>Photography (AA)</t>
  </si>
  <si>
    <t>Performing Arts (AA)</t>
  </si>
  <si>
    <t>Arts and Sciences - Criminal Justice (AA)</t>
  </si>
  <si>
    <t>Cloud Computing and Network Technology (AS)</t>
  </si>
  <si>
    <t>Broadcast Media: Radio (AP)</t>
  </si>
  <si>
    <t>Broadcast Media: Television (AP)</t>
  </si>
  <si>
    <t>Science - Biological Science (AS)</t>
  </si>
  <si>
    <t>Homeland Security Certificate(CT)</t>
  </si>
  <si>
    <t>258</t>
  </si>
  <si>
    <t>086</t>
  </si>
  <si>
    <t>085</t>
  </si>
  <si>
    <t>808</t>
  </si>
  <si>
    <t>Automotive Technology Cert</t>
  </si>
  <si>
    <t>Homeland Security Certificate</t>
  </si>
  <si>
    <t>Cloud Computing &amp; Network Tech</t>
  </si>
  <si>
    <t>Arts and Sciences Crim Justice</t>
  </si>
  <si>
    <t>Building Trades HVAC/R LR</t>
  </si>
  <si>
    <t>Elizabeth Benton</t>
  </si>
  <si>
    <t>Data source: MSFDEGS</t>
  </si>
  <si>
    <t>Data source: ZTRANST</t>
  </si>
  <si>
    <t>Benton</t>
  </si>
  <si>
    <t>FY2022</t>
  </si>
  <si>
    <t>General Studies (AA)</t>
  </si>
  <si>
    <t>Radiologic (X-Ray) Technology (AAS)</t>
  </si>
  <si>
    <t>361</t>
  </si>
  <si>
    <t>Environmental Horticult &amp;Sustainable Agribusi</t>
  </si>
  <si>
    <t>Bioinformatics (AS)</t>
  </si>
  <si>
    <t>615</t>
  </si>
  <si>
    <t>Digital Media and Web Technology</t>
  </si>
  <si>
    <t>259</t>
  </si>
  <si>
    <t>251, 259</t>
  </si>
  <si>
    <t>Benmouna</t>
  </si>
  <si>
    <t>Mason</t>
  </si>
  <si>
    <t>261</t>
  </si>
  <si>
    <t>Professional and Technical Writing(CT)</t>
  </si>
  <si>
    <t>614</t>
  </si>
  <si>
    <t>616</t>
  </si>
  <si>
    <t>Environmental Horticulture and Sustainable Agribusiness AAS: 361</t>
  </si>
  <si>
    <t>Digital Media and Web Technology AA: 615</t>
  </si>
  <si>
    <t>Bioinformatics AS: 612</t>
  </si>
  <si>
    <t>047</t>
  </si>
  <si>
    <t>Electromechanical Technology</t>
  </si>
  <si>
    <t>097</t>
  </si>
  <si>
    <t>Printing Management</t>
  </si>
  <si>
    <t>151</t>
  </si>
  <si>
    <t>Diagnostic Medical Sonog Cert</t>
  </si>
  <si>
    <t>231B</t>
  </si>
  <si>
    <t>Web Development Certificate</t>
  </si>
  <si>
    <t>Women's &amp; Gender Studies Cert</t>
  </si>
  <si>
    <t>Professional and Tech Writing</t>
  </si>
  <si>
    <t>262</t>
  </si>
  <si>
    <t>Environ Horticulture Cert</t>
  </si>
  <si>
    <t>331</t>
  </si>
  <si>
    <t>Environmental Horticulture AAS</t>
  </si>
  <si>
    <t>Media Production</t>
  </si>
  <si>
    <t>Digital Media &amp; Web Tech AA</t>
  </si>
  <si>
    <t>Behavioral Health</t>
  </si>
  <si>
    <t>308/A,B,C</t>
  </si>
  <si>
    <t>This is the nineth annual summary of student enrollment and completion data. Faculty and course related datat are also included. The data in this document are intended to assist the college's academic planning and management efforts on the part of academic affairs and administrators, faculty and staff. The data content are guided by the Office of the Senior Vice President for Academic Affairs and are produced by the Office of Institutional Research and Effectiveness, using the college's student information system, datamart, as the primary data source.</t>
  </si>
  <si>
    <t>Fiscal Year 2023</t>
  </si>
  <si>
    <t>FY2023</t>
  </si>
  <si>
    <t>Web Development (CT)</t>
  </si>
  <si>
    <t>260</t>
  </si>
  <si>
    <t>Media Production (CT)</t>
  </si>
  <si>
    <t>263</t>
  </si>
  <si>
    <t>304A/B, 305, 359</t>
  </si>
  <si>
    <t>Media Production AA: 614</t>
  </si>
  <si>
    <t>Behavior Health AA, Statewide Program: 616</t>
  </si>
  <si>
    <t>Media Production Certificate: 260</t>
  </si>
  <si>
    <t>Web Development Certificate: 231B</t>
  </si>
  <si>
    <t>Data source: MSFSTDN_STATIC</t>
  </si>
  <si>
    <t>Art Area of Concentration, Arts and Sciences AA: 003</t>
  </si>
  <si>
    <t>Business AA: 006</t>
  </si>
  <si>
    <t>Theatre Technical Area of Concentration, Arts and Sciences AA: 014</t>
  </si>
  <si>
    <t>Music Area of Concentration, Arts and Sciences AA: 054</t>
  </si>
  <si>
    <t>Interior Design–Preprofessional Area of Concentration, Arts and Sciences AA: 102</t>
  </si>
  <si>
    <t>Computer Science Area of Concentration, Computer Science and Technologies AA: 107</t>
  </si>
  <si>
    <t>Computer Programming Certificate: 108</t>
  </si>
  <si>
    <t>Information Sciences and Systems Area of Concentration, Computer Science and Technologies AA: 109</t>
  </si>
  <si>
    <t>Management of Construction Certificate: 142</t>
  </si>
  <si>
    <t>International Studies Area of Concentration, Arts and Sciences AA: 152</t>
  </si>
  <si>
    <t>Exercise Science Area of Concentration, Arts and Sciences AA: 157C</t>
  </si>
  <si>
    <t>Physical Education Teacher Education Area of Concentration, Arts and Sciences AA: 159A</t>
  </si>
  <si>
    <t>Accounting Certificate: 167</t>
  </si>
  <si>
    <t>Community Health Area of Concentration, Arts and Sciences AA: 186A</t>
  </si>
  <si>
    <t>Advanced Personal Trainer Certificate: 191B</t>
  </si>
  <si>
    <t>Electronic Photography Certificate: 193</t>
  </si>
  <si>
    <t>Music Certificate: 204</t>
  </si>
  <si>
    <t>Audio Production Certificate: 208A</t>
  </si>
  <si>
    <t>Information Technology Certificate: 213</t>
  </si>
  <si>
    <t>Biotechnology Certificate: 219</t>
  </si>
  <si>
    <t>American Sign Language Certificate: 220</t>
  </si>
  <si>
    <t>Introductory Interior Design Certificate: 226</t>
  </si>
  <si>
    <t>Computer Gaming and Simulation Certificate: 232A</t>
  </si>
  <si>
    <t>Hospitality Supervision and Leadership Certificate: 233</t>
  </si>
  <si>
    <t>Transfer Studies Certificate: 234</t>
  </si>
  <si>
    <t>Meeting, Conference, and Event Planning Certificate: 237</t>
  </si>
  <si>
    <t>Graphic Design with Digital Tools Certificate: 239</t>
  </si>
  <si>
    <t>Advanced Network Security Certificate: 252</t>
  </si>
  <si>
    <t>IT Professional+ Certificate: 254</t>
  </si>
  <si>
    <t>Data Science Certificate: 256</t>
  </si>
  <si>
    <t>Cloud Computing and System Administrator Certificate: 257</t>
  </si>
  <si>
    <t>Professional and Technical Writing Certificate, Statewide Program: 261</t>
  </si>
  <si>
    <t>Environmental Horticulture and Sustainable Agribusiness Certificate: 262</t>
  </si>
  <si>
    <t>Architectural Technology Area of Concentration, Architectural/Construction Technology AAS: 302</t>
  </si>
  <si>
    <t>Management of Construction Area of Concentration, Architectural/Construction Technology AAS: 303</t>
  </si>
  <si>
    <t>304B</t>
  </si>
  <si>
    <t>General Graphic Design Area of Concentration, Graphic Design AAS: 304B</t>
  </si>
  <si>
    <t>Illustration Area of Concentration, Graphic Design AAS: 305</t>
  </si>
  <si>
    <t>Preprofessional General Area of Concentration, Interior Design–Preprofessional AAS: 306A</t>
  </si>
  <si>
    <t>Automotive Technology AAS: 307</t>
  </si>
  <si>
    <t>Carpentry Area of Concentration, Building Trades Technology AAS: 308A</t>
  </si>
  <si>
    <t>Radio Area of Concentration, Broadcast Media Production AAS: 309A</t>
  </si>
  <si>
    <t>Television Area of Concentration, Broadcast Media Production AAS: 310A</t>
  </si>
  <si>
    <t>Criminal Justice AAS: 314</t>
  </si>
  <si>
    <t>Early Childhood Education Technology AAS: 315</t>
  </si>
  <si>
    <t>Biotechnology AAS: 334</t>
  </si>
  <si>
    <t>Paralegal Studies AAS: 341</t>
  </si>
  <si>
    <t>Photography AAS: 342</t>
  </si>
  <si>
    <t>Applied Geography AAS: 344</t>
  </si>
  <si>
    <t>Food and Beverage Management Area of Concentration, Hospitality Management AAS: 347A</t>
  </si>
  <si>
    <t>Management/Supervision Area of Concentration, Hospitality Management AAS: 347B</t>
  </si>
  <si>
    <t>Cloud Computing and Networking Technology AAS: 355</t>
  </si>
  <si>
    <t>Cybersecurity AAS: 356A</t>
  </si>
  <si>
    <t>Digital Media and Web Technology AAS: 357</t>
  </si>
  <si>
    <t>Digital Animation AAS: 358</t>
  </si>
  <si>
    <t>Computer Gaming and Simulation AAS: 360</t>
  </si>
  <si>
    <t>Electrical Engineering Area of Concentration, Engineering Science AS: 402</t>
  </si>
  <si>
    <t>Fire Protection Engineering Area of Concentration, Engineering Science AS: 403</t>
  </si>
  <si>
    <t>Mechanical Engineering Area of Concentration, Engineering Science AS: 404</t>
  </si>
  <si>
    <t>Chemical Engineering Area of Concentration, Engineering Science AS: 406</t>
  </si>
  <si>
    <t>Civil Engineering Area of Concentration, Engineering Science AS: 407</t>
  </si>
  <si>
    <t>Aerospace Engineering Area of Concentration, Engineering Science AS: 408</t>
  </si>
  <si>
    <t>Computer Engineering Area of Concentration, Engineering Science AS: 409</t>
  </si>
  <si>
    <t>General Engineering Area of Concentration, Engineering Science AS: 410</t>
  </si>
  <si>
    <t>Bioengineering Area of Concentration, Engineering Science AS: 411A</t>
  </si>
  <si>
    <t>Mathematics Area of Concentration, Science AS: 412B</t>
  </si>
  <si>
    <t>Physics Area of Concentration, Science AS: 412C</t>
  </si>
  <si>
    <t>Chemistry and Biochemistry Area of Concentration, Science AS: 412D</t>
  </si>
  <si>
    <t>Environmental Science and Policy Area of Concentration, Science AS: 412E</t>
  </si>
  <si>
    <t>Biological Science Area of Concentration, Science AS: 412F</t>
  </si>
  <si>
    <t>Emergency Preparedness Management AS: 414</t>
  </si>
  <si>
    <t>Public Health Sciences AS: 415</t>
  </si>
  <si>
    <t>416</t>
  </si>
  <si>
    <t>Data Science AS: 416</t>
  </si>
  <si>
    <t>Radiologic (X-Ray) Technology AAS: 520</t>
  </si>
  <si>
    <t>Medical Coder/Abstractor/Biller Certificate: 525</t>
  </si>
  <si>
    <t>Diagnostic Medical Sonography AAS: 530</t>
  </si>
  <si>
    <t>Health Information Management AAS: 550</t>
  </si>
  <si>
    <t>Mental Health Associate AAS: 560</t>
  </si>
  <si>
    <t>Nursing AS: 570</t>
  </si>
  <si>
    <t>Physical Therapist Assistant AAS: 580</t>
  </si>
  <si>
    <t>Surgical Technology AAS: 590</t>
  </si>
  <si>
    <t>Elementary Education/Elementary Special Education AAT: 601</t>
  </si>
  <si>
    <t>Elementary Education/Elementary Special Education AAT: 601A</t>
  </si>
  <si>
    <t>Secondary Education–Spanish AAT: 602</t>
  </si>
  <si>
    <t>Early Childhood Education/Early Childhood Special Education AAT: 604</t>
  </si>
  <si>
    <t>Secondary Education–Mathematics AAT: 605</t>
  </si>
  <si>
    <t>Secondary Education–English AAT: 607</t>
  </si>
  <si>
    <t>American Sign Language AA: 608</t>
  </si>
  <si>
    <t>Communication Studies AA: 609</t>
  </si>
  <si>
    <t>General Studies AA: Studies in Humanities, Arts, Communication, and Languages Area of Concentration (HACL Core): 611A</t>
  </si>
  <si>
    <t>General Studies AA: Studies in Science, Technology, Engineering, and Mathematics Area of Concentration (STEM Core): 611B</t>
  </si>
  <si>
    <t>General Studies AA: Studies in Social Science, Administration, and Health Area of Concentration (SSAH Core): 611C</t>
  </si>
  <si>
    <t>General Studies AA: Integrated Studies Area of Concentration (INTG Core): 611D</t>
  </si>
  <si>
    <t>Performing Arts AA: 613</t>
  </si>
  <si>
    <t>Criminal Justice Area of Concentration, Arts and Sciences AA: 617</t>
  </si>
  <si>
    <t>618</t>
  </si>
  <si>
    <t>Art AA: 618</t>
  </si>
  <si>
    <t>Carpentry Letter of Recognition: 810A</t>
  </si>
  <si>
    <t>Graphic Design, AFA Statewide Program: 902</t>
  </si>
  <si>
    <t>Studio Art, AFA Statewide Program (Visual Arts): 910</t>
  </si>
  <si>
    <t>040</t>
  </si>
  <si>
    <t>306C</t>
  </si>
  <si>
    <t>356</t>
  </si>
  <si>
    <t>5-YEAR AVERAGE</t>
  </si>
  <si>
    <t>Geography Career (AA)</t>
  </si>
  <si>
    <t>Media Production Certificate</t>
  </si>
  <si>
    <t>Graphic Design: General</t>
  </si>
  <si>
    <t>Interior Design: Kitchen/Bath</t>
  </si>
  <si>
    <t>Information Systems Security</t>
  </si>
  <si>
    <t>Data Science</t>
  </si>
  <si>
    <t>Art AA</t>
  </si>
  <si>
    <t>CHANGE FY23-FY19</t>
  </si>
  <si>
    <t>% CHANGE FY23-FY19</t>
  </si>
  <si>
    <t>5-Year Trend</t>
  </si>
  <si>
    <t>Time to Award is calculated by determining how many academic terms have elapsed since the student began credit classes at the College and dividing by 4 (representing the number of "terms" in a fiscal year). Credits to Award is computing the average number of earned credits a student has accumulated at the time of graduation.</t>
  </si>
  <si>
    <t>Associate and Certificate Awards: 2,874            Number of Graduates =  2,705        Average Credits = 63.81       Average Years = 4.64</t>
  </si>
  <si>
    <t>Associate Degrees Awardees</t>
  </si>
  <si>
    <t>Certificate Awardees</t>
  </si>
  <si>
    <t>GRADUATES</t>
  </si>
  <si>
    <t>AVG. CREDITS</t>
  </si>
  <si>
    <t>AVG. YEARS</t>
  </si>
  <si>
    <t>Audio Production Certificate</t>
  </si>
  <si>
    <t>Arts &amp; Sci - Exercise Science Track (AA)</t>
  </si>
  <si>
    <t>Building Trades Technology Certificate: 263</t>
  </si>
  <si>
    <t xml:space="preserve">Building Trades Technology certificates </t>
  </si>
  <si>
    <t>CAD for the Building Profesional (CT)</t>
  </si>
  <si>
    <t>Cloud Computer and Networking Technology (CT)</t>
  </si>
  <si>
    <t>308, A,B,C</t>
  </si>
  <si>
    <t>Digital Animation Certificate: 175A</t>
  </si>
  <si>
    <t>Environ Horticulture Cert (CT)</t>
  </si>
  <si>
    <t>175A, 239</t>
  </si>
  <si>
    <t>601A, 602, 604, 605, 607</t>
  </si>
  <si>
    <t>346A, 414</t>
  </si>
  <si>
    <t>Photography Master (CT)</t>
  </si>
  <si>
    <t>Professional and Technical Writing (CT)</t>
  </si>
  <si>
    <t>Residential Remodeling and Repair (CT)</t>
  </si>
  <si>
    <t>304A, 305, 359</t>
  </si>
  <si>
    <t>Women’s and Gender Studies</t>
  </si>
  <si>
    <t>354/A, B, C</t>
  </si>
  <si>
    <t>Science - Life Science (AS)</t>
  </si>
  <si>
    <t>Fiscal 2023 Reporting Period</t>
  </si>
  <si>
    <t>AT</t>
  </si>
  <si>
    <t>AP</t>
  </si>
  <si>
    <t>Arts and Sciences  Dance</t>
  </si>
  <si>
    <t>AA</t>
  </si>
  <si>
    <t>Arts and Sciences  Thtr Perf</t>
  </si>
  <si>
    <t>AS</t>
  </si>
  <si>
    <t>LR</t>
  </si>
  <si>
    <t>2023</t>
  </si>
  <si>
    <t>Java Developer Certificate</t>
  </si>
  <si>
    <t>CT</t>
  </si>
  <si>
    <t>Hospitality - Mgmt/Supervision</t>
  </si>
  <si>
    <t>AF</t>
  </si>
  <si>
    <t>Arts and Sciences  Art</t>
  </si>
  <si>
    <t>Arts and Sciences Exercise Sci</t>
  </si>
  <si>
    <t>Hospitality - Food &amp; Bev Mgmt</t>
  </si>
  <si>
    <t>Med Coder Abstractor Bill Cert</t>
  </si>
  <si>
    <t>Cloud Computing Certificate</t>
  </si>
  <si>
    <t>IT Professional+ Certificate</t>
  </si>
  <si>
    <t>CERTIFICATES AWARD COUNT</t>
  </si>
  <si>
    <t>ASSOCIATE AWARD COUNT</t>
  </si>
  <si>
    <t>5-year count</t>
  </si>
  <si>
    <t>2022</t>
  </si>
  <si>
    <t>2021</t>
  </si>
  <si>
    <t>2020</t>
  </si>
  <si>
    <t>2019</t>
  </si>
  <si>
    <t>Women's Studies Certificate</t>
  </si>
  <si>
    <t>Cisco Network Security Cert</t>
  </si>
  <si>
    <t>Arts and Sciences  Thtr Tech</t>
  </si>
  <si>
    <t>Table 1:</t>
  </si>
  <si>
    <t>FY23 Program Transfers</t>
  </si>
  <si>
    <t>TABLE   1</t>
  </si>
  <si>
    <t>TABLE   2</t>
  </si>
  <si>
    <t>September 2024</t>
  </si>
  <si>
    <t>Humanities</t>
  </si>
  <si>
    <t>Business and Hospitality</t>
  </si>
  <si>
    <t>Science, Engineering, and Technology</t>
  </si>
  <si>
    <t>Visual, Performing, and Media Arts</t>
  </si>
  <si>
    <t>Health Sciences, Health, and Physical Education</t>
  </si>
  <si>
    <t>Education and Social Sciences</t>
  </si>
  <si>
    <t>Applied Technologies and Gudelsky Institute</t>
  </si>
  <si>
    <t>Chemical and Biological Sciences</t>
  </si>
  <si>
    <t>Mathematics, Statistics, and Data Science</t>
  </si>
  <si>
    <t>English and Reading</t>
  </si>
  <si>
    <t>Community Programs and Alternative Pathways</t>
  </si>
  <si>
    <t>Communications &amp; ELAP</t>
  </si>
  <si>
    <t>Student Affairs</t>
  </si>
  <si>
    <t>English and ReadingEducation and Social Sciences</t>
  </si>
  <si>
    <t>Elizabeth English and Reading</t>
  </si>
  <si>
    <t>Student Services</t>
  </si>
  <si>
    <t>Fiona Communications &amp; ELAP</t>
  </si>
  <si>
    <t xml:space="preserve">Student </t>
  </si>
  <si>
    <r>
      <rPr>
        <b/>
        <sz val="14"/>
        <color rgb="FFFFFF00"/>
        <rFont val="Roboto"/>
      </rPr>
      <t xml:space="preserve">Table 2:  </t>
    </r>
    <r>
      <rPr>
        <b/>
        <sz val="14"/>
        <color theme="0"/>
        <rFont val="Roboto"/>
      </rPr>
      <t>NUMBER OF DEGREES / AWARDS GRANTED -- FY 2019-2023 (5-Year Trend)</t>
    </r>
  </si>
  <si>
    <t>TABLE  3</t>
  </si>
  <si>
    <t>Table 3:  5-Year AWARD COUNTS in Descending order</t>
  </si>
  <si>
    <t>5-Year Award Counts by Academic Program                   in Descending Order</t>
  </si>
  <si>
    <r>
      <rPr>
        <b/>
        <sz val="14"/>
        <color rgb="FFFFFF00"/>
        <rFont val="Roboto"/>
      </rPr>
      <t>Table 1:</t>
    </r>
    <r>
      <rPr>
        <b/>
        <sz val="14"/>
        <color theme="0"/>
        <rFont val="Roboto"/>
      </rPr>
      <t xml:space="preserve">  Unduplicated Students in a Fiscal Year by Academic Program of Study, FY 2019 - 2023</t>
    </r>
  </si>
  <si>
    <t xml:space="preserve">Number of Degrees/Awards Granted                                 by Academic Program                                                                       5-Year Trend: FY 2019-2023 </t>
  </si>
  <si>
    <t xml:space="preserve">Number of awards granted in each of the last five years by the academic program of study (MC  Major Codes). </t>
  </si>
  <si>
    <t>Number of students in an academic program of study (MC Major Codes) in each of the last five fiscal years.</t>
  </si>
  <si>
    <t>Aggregated count of awards in academic programs across five years in descending order.</t>
  </si>
  <si>
    <t>The number of awards in descending order by academic program and award level (Associate, Certificate, Letter of Recognition)</t>
  </si>
  <si>
    <t>Table 4:  FY23 AWARD COUNTS in Descending order</t>
  </si>
  <si>
    <t>TABLE   6</t>
  </si>
  <si>
    <r>
      <rPr>
        <b/>
        <sz val="16"/>
        <color rgb="FFFFFF00"/>
        <rFont val="Roboto"/>
      </rPr>
      <t>Table 6:</t>
    </r>
    <r>
      <rPr>
        <b/>
        <sz val="16"/>
        <color theme="0"/>
        <rFont val="Roboto"/>
      </rPr>
      <t xml:space="preserve">  FY2023 Program Transfers</t>
    </r>
  </si>
  <si>
    <t>Table 5:  FY 2023 GRADUATES - "TIME and CREDITS TO AWARD" - by PROGRAM</t>
  </si>
  <si>
    <t>TABLE  4</t>
  </si>
  <si>
    <t>FY 2023 Award Counts by Program</t>
  </si>
  <si>
    <t>Fiscal Year Enrollment</t>
  </si>
  <si>
    <t>by Academic Program</t>
  </si>
  <si>
    <t>FY 2019 to FY 2023</t>
  </si>
  <si>
    <t>5-Year Award Counts by Academic Program</t>
  </si>
  <si>
    <t>FY23 Award Counts by Program</t>
  </si>
  <si>
    <t>5-Year Degree Program Enrollment</t>
  </si>
  <si>
    <t>5-Year Awards by Award Type</t>
  </si>
  <si>
    <t>Table 6:</t>
  </si>
  <si>
    <t>FY23 Credits and Time to Award by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</si>
</sst>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_);\(#,##0.0\)"/>
    <numFmt numFmtId="167" formatCode="0.0"/>
    <numFmt numFmtId="168" formatCode="#,##0.0"/>
  </numFmts>
  <fonts count="9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theme="1"/>
      <name val="Calibri"/>
      <family val="2"/>
    </font>
    <font>
      <sz val="16"/>
      <color theme="0"/>
      <name val="Calibri"/>
      <family val="2"/>
    </font>
    <font>
      <b/>
      <i/>
      <sz val="11"/>
      <color theme="1"/>
      <name val="Calibri"/>
      <family val="2"/>
    </font>
    <font>
      <i/>
      <sz val="11"/>
      <color theme="1"/>
      <name val="Calibri"/>
      <family val="2"/>
    </font>
    <font>
      <sz val="11"/>
      <color theme="1"/>
      <name val="Roboto"/>
    </font>
    <font>
      <sz val="12"/>
      <color theme="1"/>
      <name val="Roboto"/>
    </font>
    <font>
      <b/>
      <sz val="12"/>
      <color theme="1"/>
      <name val="Roboto"/>
    </font>
    <font>
      <sz val="9"/>
      <color theme="1"/>
      <name val="Roboto"/>
    </font>
    <font>
      <b/>
      <sz val="11"/>
      <color theme="1"/>
      <name val="Roboto"/>
    </font>
    <font>
      <b/>
      <sz val="14"/>
      <color theme="0"/>
      <name val="Roboto"/>
    </font>
    <font>
      <b/>
      <sz val="16"/>
      <color theme="0"/>
      <name val="Roboto"/>
    </font>
    <font>
      <b/>
      <sz val="14"/>
      <color rgb="FFFFFF00"/>
      <name val="Roboto"/>
    </font>
    <font>
      <sz val="16"/>
      <color rgb="FF51237F"/>
      <name val="Roboto"/>
    </font>
    <font>
      <b/>
      <sz val="16"/>
      <color rgb="FF51237F"/>
      <name val="Roboto Condensed"/>
    </font>
    <font>
      <i/>
      <sz val="12"/>
      <color theme="1"/>
      <name val="Roboto"/>
    </font>
    <font>
      <b/>
      <sz val="24"/>
      <color rgb="FF51237F"/>
      <name val="Roboto"/>
    </font>
    <font>
      <b/>
      <sz val="16"/>
      <color theme="1"/>
      <name val="Roboto"/>
    </font>
    <font>
      <sz val="16"/>
      <color rgb="FF9FA1A4"/>
      <name val="Roboto"/>
    </font>
    <font>
      <u/>
      <sz val="11"/>
      <color theme="10"/>
      <name val="Calibri"/>
      <family val="2"/>
      <scheme val="minor"/>
    </font>
    <font>
      <u/>
      <sz val="12"/>
      <name val="Roboto"/>
    </font>
    <font>
      <sz val="11"/>
      <color theme="0"/>
      <name val="Calibri"/>
      <family val="2"/>
      <scheme val="minor"/>
    </font>
    <font>
      <b/>
      <sz val="11"/>
      <name val="Roboto"/>
    </font>
    <font>
      <b/>
      <sz val="10"/>
      <name val="Roboto"/>
    </font>
    <font>
      <sz val="14"/>
      <color theme="1"/>
      <name val="Roboto"/>
    </font>
    <font>
      <sz val="11"/>
      <name val="Roboto"/>
    </font>
    <font>
      <sz val="11"/>
      <color rgb="FFC00000"/>
      <name val="Roboto"/>
    </font>
    <font>
      <sz val="10"/>
      <name val="Roboto"/>
    </font>
    <font>
      <sz val="11"/>
      <color indexed="8"/>
      <name val="Roboto"/>
    </font>
    <font>
      <b/>
      <sz val="11"/>
      <color indexed="8"/>
      <name val="Roboto"/>
    </font>
    <font>
      <b/>
      <sz val="12"/>
      <color theme="0"/>
      <name val="Roboto"/>
    </font>
    <font>
      <b/>
      <sz val="14"/>
      <name val="Roboto"/>
    </font>
    <font>
      <b/>
      <sz val="12"/>
      <color rgb="FFFFFF00"/>
      <name val="Roboto"/>
    </font>
    <font>
      <sz val="12"/>
      <color theme="0" tint="-0.249977111117893"/>
      <name val="Roboto"/>
    </font>
    <font>
      <sz val="11"/>
      <color theme="0" tint="-0.249977111117893"/>
      <name val="Roboto"/>
    </font>
    <font>
      <b/>
      <sz val="11"/>
      <color theme="1"/>
      <name val="Calibri"/>
      <family val="2"/>
      <scheme val="minor"/>
    </font>
    <font>
      <sz val="10"/>
      <color indexed="8"/>
      <name val="Arial"/>
      <family val="2"/>
    </font>
    <font>
      <i/>
      <sz val="16"/>
      <color theme="3" tint="0.3999755851924192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sz val="11"/>
      <color rgb="FF9C65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22"/>
      <name val="Roboto"/>
    </font>
    <font>
      <u/>
      <sz val="11"/>
      <color theme="10"/>
      <name val="Roboto"/>
    </font>
    <font>
      <b/>
      <i/>
      <sz val="11"/>
      <color theme="1"/>
      <name val="Roboto"/>
    </font>
    <font>
      <sz val="12"/>
      <color theme="1"/>
      <name val="Calibri"/>
      <family val="2"/>
    </font>
    <font>
      <sz val="14"/>
      <color indexed="8"/>
      <name val="Calibri"/>
      <family val="2"/>
    </font>
    <font>
      <b/>
      <sz val="11"/>
      <color rgb="FFFFFF00"/>
      <name val="Roboto"/>
    </font>
    <font>
      <sz val="11"/>
      <color rgb="FFFFFF00"/>
      <name val="Roboto"/>
    </font>
    <font>
      <b/>
      <sz val="11"/>
      <color theme="0"/>
      <name val="Roboto"/>
    </font>
    <font>
      <b/>
      <sz val="10"/>
      <color theme="1"/>
      <name val="Roboto"/>
    </font>
    <font>
      <sz val="10"/>
      <color theme="1"/>
      <name val="Roboto"/>
    </font>
    <font>
      <sz val="10"/>
      <color indexed="8"/>
      <name val="Roboto"/>
    </font>
    <font>
      <sz val="14"/>
      <color theme="1"/>
      <name val="Calibri"/>
      <family val="2"/>
      <scheme val="minor"/>
    </font>
    <font>
      <sz val="12"/>
      <color theme="0"/>
      <name val="Roboto"/>
    </font>
    <font>
      <b/>
      <sz val="12"/>
      <name val="Roboto"/>
    </font>
    <font>
      <b/>
      <sz val="12"/>
      <color theme="4" tint="-0.499984740745262"/>
      <name val="Roboto"/>
    </font>
    <font>
      <sz val="11"/>
      <color rgb="FFFF0000"/>
      <name val="Roboto"/>
    </font>
    <font>
      <b/>
      <sz val="11"/>
      <color rgb="FFFF0000"/>
      <name val="Roboto"/>
    </font>
    <font>
      <sz val="14"/>
      <color theme="1"/>
      <name val="Calibri"/>
      <family val="2"/>
    </font>
    <font>
      <sz val="14"/>
      <color indexed="8"/>
      <name val="Roboto"/>
    </font>
    <font>
      <b/>
      <sz val="14"/>
      <color theme="1"/>
      <name val="Roboto"/>
    </font>
    <font>
      <sz val="3"/>
      <color indexed="8"/>
      <name val="Calibri"/>
      <family val="2"/>
    </font>
    <font>
      <sz val="9"/>
      <color theme="1"/>
      <name val="Calibri"/>
      <family val="2"/>
      <scheme val="minor"/>
    </font>
    <font>
      <b/>
      <sz val="12"/>
      <color theme="1"/>
      <name val="Calibri"/>
      <family val="2"/>
      <scheme val="minor"/>
    </font>
    <font>
      <sz val="2"/>
      <color theme="1"/>
      <name val="Calibri"/>
      <family val="2"/>
      <scheme val="minor"/>
    </font>
    <font>
      <b/>
      <sz val="12"/>
      <color indexed="8"/>
      <name val="Calibri"/>
      <family val="2"/>
    </font>
    <font>
      <sz val="8"/>
      <color indexed="8"/>
      <name val="Calibri"/>
      <family val="2"/>
    </font>
    <font>
      <b/>
      <sz val="12"/>
      <color indexed="8"/>
      <name val="Arial"/>
      <family val="2"/>
    </font>
    <font>
      <b/>
      <sz val="2"/>
      <color theme="1"/>
      <name val="Roboto"/>
    </font>
    <font>
      <sz val="11"/>
      <color indexed="8"/>
      <name val="Calibri"/>
      <family val="2"/>
    </font>
    <font>
      <sz val="2"/>
      <color theme="1"/>
      <name val="Roboto"/>
    </font>
    <font>
      <sz val="10"/>
      <color indexed="8"/>
      <name val="Calibri"/>
      <family val="2"/>
    </font>
    <font>
      <b/>
      <sz val="10"/>
      <color indexed="8"/>
      <name val="Calibri"/>
      <family val="2"/>
    </font>
    <font>
      <b/>
      <sz val="10"/>
      <color indexed="8"/>
      <name val="Arial"/>
      <family val="2"/>
    </font>
    <font>
      <sz val="11"/>
      <color indexed="8"/>
      <name val="Arial"/>
      <family val="2"/>
    </font>
    <font>
      <sz val="12"/>
      <color indexed="8"/>
      <name val="Arial"/>
      <family val="2"/>
    </font>
    <font>
      <sz val="8"/>
      <color indexed="8"/>
      <name val="Arial"/>
      <family val="2"/>
    </font>
    <font>
      <b/>
      <sz val="16"/>
      <color rgb="FFFFFF00"/>
      <name val="Roboto"/>
    </font>
    <font>
      <b/>
      <sz val="14"/>
      <color theme="4" tint="-0.249977111117893"/>
      <name val="Roboto"/>
    </font>
    <font>
      <b/>
      <sz val="14"/>
      <color indexed="8"/>
      <name val="Roboto"/>
    </font>
    <font>
      <sz val="12"/>
      <color indexed="8"/>
      <name val="Roboto"/>
    </font>
  </fonts>
  <fills count="48">
    <fill>
      <patternFill patternType="none"/>
    </fill>
    <fill>
      <patternFill patternType="gray125"/>
    </fill>
    <fill>
      <patternFill patternType="solid">
        <fgColor rgb="FFFFEB9C"/>
        <bgColor indexed="64"/>
      </patternFill>
    </fill>
    <fill>
      <patternFill patternType="solid">
        <fgColor theme="5" tint="0.39997558519241921"/>
        <bgColor indexed="64"/>
      </patternFill>
    </fill>
    <fill>
      <patternFill patternType="solid">
        <fgColor rgb="FF51237F"/>
        <bgColor indexed="64"/>
      </patternFill>
    </fill>
    <fill>
      <patternFill patternType="solid">
        <fgColor theme="3"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rgb="FF9FA1A4"/>
        <bgColor indexed="64"/>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tint="-0.49998474074526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1"/>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thin">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bottom/>
      <diagonal/>
    </border>
  </borders>
  <cellStyleXfs count="64">
    <xf numFmtId="0" fontId="0" fillId="0" borderId="0"/>
    <xf numFmtId="0" fontId="1" fillId="0" borderId="0"/>
    <xf numFmtId="43" fontId="1" fillId="0" borderId="0" applyFont="0" applyFill="0" applyBorder="0" applyAlignment="0" applyProtection="0"/>
    <xf numFmtId="0" fontId="1" fillId="0" borderId="0"/>
    <xf numFmtId="0" fontId="3" fillId="0" borderId="0"/>
    <xf numFmtId="0" fontId="1" fillId="0" borderId="0"/>
    <xf numFmtId="43" fontId="3" fillId="0" borderId="0" applyFont="0" applyFill="0" applyBorder="0" applyAlignment="0" applyProtection="0"/>
    <xf numFmtId="0" fontId="22" fillId="0" borderId="0" applyNumberFormat="0" applyFill="0" applyBorder="0" applyAlignment="0" applyProtection="0"/>
    <xf numFmtId="0" fontId="2" fillId="0" borderId="0"/>
    <xf numFmtId="0" fontId="2" fillId="0" borderId="0"/>
    <xf numFmtId="0" fontId="2" fillId="0" borderId="0"/>
    <xf numFmtId="0" fontId="39" fillId="0" borderId="0"/>
    <xf numFmtId="0" fontId="41" fillId="10" borderId="0" applyNumberFormat="0" applyBorder="0" applyAlignment="0" applyProtection="0"/>
    <xf numFmtId="0" fontId="42" fillId="11" borderId="0" applyNumberFormat="0" applyBorder="0" applyAlignment="0" applyProtection="0"/>
    <xf numFmtId="0" fontId="43" fillId="13" borderId="17" applyNumberFormat="0" applyAlignment="0" applyProtection="0"/>
    <xf numFmtId="0" fontId="44" fillId="14" borderId="18" applyNumberFormat="0" applyAlignment="0" applyProtection="0"/>
    <xf numFmtId="0" fontId="45" fillId="0" borderId="19" applyNumberFormat="0" applyFill="0" applyAlignment="0" applyProtection="0"/>
    <xf numFmtId="0" fontId="1" fillId="15" borderId="0" applyNumberFormat="0" applyBorder="0" applyAlignment="0" applyProtection="0"/>
    <xf numFmtId="0" fontId="1" fillId="17" borderId="0" applyNumberFormat="0" applyBorder="0" applyAlignment="0" applyProtection="0"/>
    <xf numFmtId="0" fontId="46" fillId="12" borderId="0" applyNumberFormat="0" applyBorder="0" applyAlignment="0" applyProtection="0"/>
    <xf numFmtId="0" fontId="24" fillId="16" borderId="0" applyNumberFormat="0" applyBorder="0" applyAlignment="0" applyProtection="0"/>
    <xf numFmtId="0" fontId="47" fillId="0" borderId="0" applyNumberFormat="0" applyFill="0" applyBorder="0" applyAlignment="0" applyProtection="0"/>
    <xf numFmtId="0" fontId="48" fillId="0" borderId="21" applyNumberFormat="0" applyFill="0" applyAlignment="0" applyProtection="0"/>
    <xf numFmtId="0" fontId="49" fillId="0" borderId="22" applyNumberFormat="0" applyFill="0" applyAlignment="0" applyProtection="0"/>
    <xf numFmtId="0" fontId="50" fillId="0" borderId="23" applyNumberFormat="0" applyFill="0" applyAlignment="0" applyProtection="0"/>
    <xf numFmtId="0" fontId="50" fillId="0" borderId="0" applyNumberFormat="0" applyFill="0" applyBorder="0" applyAlignment="0" applyProtection="0"/>
    <xf numFmtId="0" fontId="46" fillId="12" borderId="0" applyNumberFormat="0" applyBorder="0" applyAlignment="0" applyProtection="0"/>
    <xf numFmtId="0" fontId="51" fillId="14" borderId="17" applyNumberFormat="0" applyAlignment="0" applyProtection="0"/>
    <xf numFmtId="0" fontId="52" fillId="19" borderId="24" applyNumberFormat="0" applyAlignment="0" applyProtection="0"/>
    <xf numFmtId="0" fontId="53" fillId="0" borderId="0" applyNumberFormat="0" applyFill="0" applyBorder="0" applyAlignment="0" applyProtection="0"/>
    <xf numFmtId="0" fontId="1" fillId="20" borderId="25" applyNumberFormat="0" applyFont="0" applyAlignment="0" applyProtection="0"/>
    <xf numFmtId="0" fontId="54" fillId="0" borderId="0" applyNumberFormat="0" applyFill="0" applyBorder="0" applyAlignment="0" applyProtection="0"/>
    <xf numFmtId="0" fontId="38" fillId="0" borderId="26" applyNumberFormat="0" applyFill="0" applyAlignment="0" applyProtection="0"/>
    <xf numFmtId="0" fontId="24"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6" borderId="0" applyNumberFormat="0" applyBorder="0" applyAlignment="0" applyProtection="0"/>
    <xf numFmtId="0" fontId="24" fillId="35" borderId="0" applyNumberFormat="0" applyBorder="0" applyAlignment="0" applyProtection="0"/>
    <xf numFmtId="0" fontId="1"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4" fillId="41" borderId="0" applyNumberFormat="0" applyBorder="0" applyAlignment="0" applyProtection="0"/>
    <xf numFmtId="0" fontId="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77">
    <xf numFmtId="0" fontId="0" fillId="0" borderId="0" xfId="0"/>
    <xf numFmtId="0" fontId="0" fillId="0" borderId="0" xfId="0" applyAlignment="1">
      <alignment vertical="center"/>
    </xf>
    <xf numFmtId="0" fontId="4" fillId="0" borderId="0" xfId="1" applyFont="1"/>
    <xf numFmtId="0" fontId="4" fillId="0" borderId="0" xfId="1" applyFont="1" applyAlignment="1">
      <alignment horizontal="center"/>
    </xf>
    <xf numFmtId="0" fontId="6" fillId="0" borderId="0" xfId="1" applyFont="1"/>
    <xf numFmtId="0" fontId="7" fillId="0" borderId="0" xfId="1" applyFont="1" applyAlignment="1">
      <alignment wrapText="1"/>
    </xf>
    <xf numFmtId="0" fontId="4" fillId="0" borderId="0" xfId="1" applyFont="1" applyAlignment="1">
      <alignment wrapText="1"/>
    </xf>
    <xf numFmtId="0" fontId="7" fillId="0" borderId="0" xfId="0" applyFont="1" applyAlignment="1">
      <alignment wrapText="1"/>
    </xf>
    <xf numFmtId="0" fontId="4" fillId="0" borderId="0" xfId="1" applyFont="1" applyAlignment="1">
      <alignment vertical="center"/>
    </xf>
    <xf numFmtId="0" fontId="7" fillId="0" borderId="0" xfId="1" applyFont="1" applyAlignment="1">
      <alignment vertical="center" wrapText="1"/>
    </xf>
    <xf numFmtId="0" fontId="7" fillId="0" borderId="0" xfId="0" applyFont="1" applyAlignment="1">
      <alignment vertical="center" wrapText="1"/>
    </xf>
    <xf numFmtId="0" fontId="4" fillId="0" borderId="0" xfId="1" applyFont="1" applyAlignment="1">
      <alignment vertical="center" wrapText="1"/>
    </xf>
    <xf numFmtId="17" fontId="0" fillId="0" borderId="0" xfId="0" applyNumberFormat="1"/>
    <xf numFmtId="0" fontId="10" fillId="0" borderId="0" xfId="1" applyFont="1" applyAlignment="1">
      <alignment vertical="center"/>
    </xf>
    <xf numFmtId="0" fontId="12" fillId="0" borderId="0" xfId="1" applyFont="1"/>
    <xf numFmtId="0" fontId="11" fillId="0" borderId="0" xfId="1" applyFont="1"/>
    <xf numFmtId="165" fontId="8" fillId="0" borderId="0" xfId="2" applyNumberFormat="1" applyFont="1" applyBorder="1" applyAlignment="1">
      <alignment horizontal="right" vertical="center"/>
    </xf>
    <xf numFmtId="165" fontId="10" fillId="0" borderId="0" xfId="2" applyNumberFormat="1" applyFont="1" applyBorder="1" applyAlignment="1">
      <alignment horizontal="right" vertical="center"/>
    </xf>
    <xf numFmtId="0" fontId="9" fillId="0" borderId="0" xfId="0" applyFont="1" applyAlignment="1">
      <alignment vertical="center" wrapText="1"/>
    </xf>
    <xf numFmtId="0" fontId="20" fillId="0" borderId="0" xfId="0" applyFont="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9" fillId="0" borderId="7" xfId="0" applyFont="1" applyBorder="1" applyAlignment="1">
      <alignment vertical="center" wrapText="1"/>
    </xf>
    <xf numFmtId="0" fontId="0" fillId="0" borderId="9" xfId="0" applyBorder="1" applyAlignment="1">
      <alignment vertical="center"/>
    </xf>
    <xf numFmtId="0" fontId="8" fillId="0" borderId="0" xfId="1" applyFont="1"/>
    <xf numFmtId="0" fontId="12" fillId="0" borderId="0" xfId="1" applyFont="1" applyAlignment="1">
      <alignment horizontal="left" vertical="center"/>
    </xf>
    <xf numFmtId="0" fontId="8" fillId="0" borderId="0" xfId="1" applyFont="1" applyAlignment="1">
      <alignment vertical="center"/>
    </xf>
    <xf numFmtId="49" fontId="8" fillId="0" borderId="0" xfId="5" applyNumberFormat="1" applyFont="1" applyAlignment="1">
      <alignment horizontal="center" vertical="center" wrapText="1"/>
    </xf>
    <xf numFmtId="0" fontId="8" fillId="0" borderId="0" xfId="5" applyFont="1" applyAlignment="1">
      <alignment vertical="center"/>
    </xf>
    <xf numFmtId="0" fontId="12" fillId="0" borderId="0" xfId="5" applyFont="1" applyAlignment="1">
      <alignment horizontal="left" vertical="center"/>
    </xf>
    <xf numFmtId="1" fontId="8" fillId="0" borderId="0" xfId="2" applyNumberFormat="1" applyFont="1" applyFill="1" applyBorder="1" applyAlignment="1">
      <alignment horizontal="center" vertical="center"/>
    </xf>
    <xf numFmtId="1" fontId="12" fillId="0" borderId="0" xfId="2" applyNumberFormat="1" applyFont="1" applyFill="1" applyBorder="1" applyAlignment="1">
      <alignment horizontal="center" vertical="center"/>
    </xf>
    <xf numFmtId="49" fontId="8" fillId="0" borderId="0" xfId="5" applyNumberFormat="1" applyFont="1" applyAlignment="1">
      <alignment horizontal="center" vertical="center"/>
    </xf>
    <xf numFmtId="0" fontId="31" fillId="0" borderId="0" xfId="9" applyFont="1" applyAlignment="1">
      <alignment horizontal="center" vertical="center" wrapText="1"/>
    </xf>
    <xf numFmtId="0" fontId="32" fillId="0" borderId="0" xfId="10" applyFont="1" applyAlignment="1">
      <alignment horizontal="left" vertical="center" wrapText="1"/>
    </xf>
    <xf numFmtId="1" fontId="31" fillId="0" borderId="0" xfId="9" applyNumberFormat="1" applyFont="1" applyAlignment="1">
      <alignment horizontal="center" vertical="center" wrapText="1"/>
    </xf>
    <xf numFmtId="1" fontId="32" fillId="0" borderId="0" xfId="9" applyNumberFormat="1" applyFont="1" applyAlignment="1">
      <alignment horizontal="center" vertical="center" wrapText="1"/>
    </xf>
    <xf numFmtId="0" fontId="25" fillId="0" borderId="0" xfId="0" applyFont="1" applyAlignment="1">
      <alignment horizontal="left" vertical="center"/>
    </xf>
    <xf numFmtId="0" fontId="12" fillId="0" borderId="0" xfId="0" applyFont="1" applyAlignment="1">
      <alignment horizontal="left" vertical="center"/>
    </xf>
    <xf numFmtId="0" fontId="8" fillId="0" borderId="0" xfId="1" applyFont="1" applyAlignment="1">
      <alignment horizontal="left" vertical="center"/>
    </xf>
    <xf numFmtId="1" fontId="8" fillId="0" borderId="0" xfId="0" applyNumberFormat="1" applyFont="1" applyAlignment="1">
      <alignment horizontal="center" vertical="center"/>
    </xf>
    <xf numFmtId="1" fontId="12" fillId="0" borderId="0" xfId="0" applyNumberFormat="1" applyFont="1" applyAlignment="1">
      <alignment horizontal="center" vertical="center"/>
    </xf>
    <xf numFmtId="0" fontId="12" fillId="4" borderId="0" xfId="0" applyFont="1" applyFill="1"/>
    <xf numFmtId="0" fontId="32" fillId="4" borderId="0" xfId="9" applyFont="1" applyFill="1" applyAlignment="1">
      <alignment horizontal="right" wrapText="1"/>
    </xf>
    <xf numFmtId="1" fontId="25" fillId="0" borderId="0" xfId="2" applyNumberFormat="1" applyFont="1" applyBorder="1" applyAlignment="1">
      <alignment horizontal="center" vertical="center"/>
    </xf>
    <xf numFmtId="0" fontId="8" fillId="0" borderId="0" xfId="0" applyFont="1" applyAlignment="1">
      <alignment vertical="center"/>
    </xf>
    <xf numFmtId="0" fontId="8" fillId="0" borderId="0" xfId="2" applyNumberFormat="1" applyFont="1" applyBorder="1" applyAlignment="1">
      <alignment horizontal="right" vertical="center"/>
    </xf>
    <xf numFmtId="0" fontId="8" fillId="0" borderId="0" xfId="1" applyFont="1" applyAlignment="1">
      <alignment horizontal="center" vertical="center"/>
    </xf>
    <xf numFmtId="0" fontId="12" fillId="0" borderId="0" xfId="0" applyFont="1" applyAlignment="1">
      <alignment horizontal="left"/>
    </xf>
    <xf numFmtId="1" fontId="28" fillId="0" borderId="0" xfId="2" applyNumberFormat="1" applyFont="1" applyBorder="1" applyAlignment="1">
      <alignment horizontal="center" vertical="center"/>
    </xf>
    <xf numFmtId="1" fontId="28" fillId="0" borderId="0" xfId="2" applyNumberFormat="1" applyFont="1" applyFill="1" applyBorder="1" applyAlignment="1">
      <alignment horizontal="center" vertical="center"/>
    </xf>
    <xf numFmtId="0" fontId="32" fillId="0" borderId="0" xfId="8" applyFont="1" applyAlignment="1">
      <alignment horizontal="center" vertical="center" wrapText="1"/>
    </xf>
    <xf numFmtId="0" fontId="31" fillId="0" borderId="0" xfId="8" applyFont="1" applyAlignment="1">
      <alignment horizontal="center" vertical="center" wrapText="1"/>
    </xf>
    <xf numFmtId="0" fontId="40" fillId="0" borderId="0" xfId="0" applyFont="1"/>
    <xf numFmtId="0" fontId="57" fillId="0" borderId="0" xfId="1" applyFont="1"/>
    <xf numFmtId="0" fontId="8" fillId="0" borderId="0" xfId="5" applyFont="1" applyAlignment="1">
      <alignment horizontal="center" vertical="center" wrapText="1"/>
    </xf>
    <xf numFmtId="3" fontId="32" fillId="0" borderId="0" xfId="9" applyNumberFormat="1" applyFont="1" applyAlignment="1">
      <alignment horizontal="center" vertical="center" wrapText="1"/>
    </xf>
    <xf numFmtId="0" fontId="12" fillId="0" borderId="0" xfId="1" applyFont="1" applyAlignment="1">
      <alignment horizontal="center" vertical="center"/>
    </xf>
    <xf numFmtId="0" fontId="32" fillId="0" borderId="0" xfId="8" applyFont="1" applyAlignment="1">
      <alignment vertical="center" wrapText="1"/>
    </xf>
    <xf numFmtId="37" fontId="35" fillId="5" borderId="0" xfId="2" applyNumberFormat="1" applyFont="1" applyFill="1" applyBorder="1" applyAlignment="1">
      <alignment vertical="center"/>
    </xf>
    <xf numFmtId="0" fontId="8" fillId="0" borderId="0" xfId="2" applyNumberFormat="1" applyFont="1" applyFill="1" applyBorder="1" applyAlignment="1">
      <alignment horizontal="right" vertical="center"/>
    </xf>
    <xf numFmtId="165" fontId="10" fillId="0" borderId="0" xfId="2" applyNumberFormat="1" applyFont="1" applyFill="1" applyBorder="1" applyAlignment="1">
      <alignment horizontal="right" vertical="center"/>
    </xf>
    <xf numFmtId="0" fontId="12" fillId="43" borderId="0" xfId="2" applyNumberFormat="1" applyFont="1" applyFill="1" applyBorder="1" applyAlignment="1">
      <alignment horizontal="right" vertical="center"/>
    </xf>
    <xf numFmtId="165" fontId="10" fillId="43" borderId="0" xfId="2" applyNumberFormat="1" applyFont="1" applyFill="1" applyBorder="1" applyAlignment="1">
      <alignment horizontal="right" vertical="center"/>
    </xf>
    <xf numFmtId="49" fontId="8" fillId="0" borderId="27" xfId="0" applyNumberFormat="1" applyFont="1" applyBorder="1" applyAlignment="1">
      <alignment horizontal="center" vertical="center"/>
    </xf>
    <xf numFmtId="49" fontId="31" fillId="0" borderId="27" xfId="58" applyNumberFormat="1" applyFont="1" applyBorder="1" applyAlignment="1">
      <alignment horizontal="center" vertical="center" wrapText="1"/>
    </xf>
    <xf numFmtId="49" fontId="8" fillId="0" borderId="27" xfId="0" quotePrefix="1" applyNumberFormat="1" applyFont="1" applyBorder="1" applyAlignment="1">
      <alignment horizontal="center" vertical="center"/>
    </xf>
    <xf numFmtId="49" fontId="12" fillId="7" borderId="29" xfId="0" applyNumberFormat="1"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43" borderId="16"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8" fillId="0" borderId="16" xfId="0" applyFont="1" applyBorder="1" applyAlignment="1">
      <alignment vertical="center" wrapText="1"/>
    </xf>
    <xf numFmtId="0" fontId="27" fillId="0" borderId="0" xfId="1" applyFont="1"/>
    <xf numFmtId="165" fontId="35" fillId="5" borderId="0" xfId="2" applyNumberFormat="1" applyFont="1" applyFill="1" applyBorder="1" applyAlignment="1">
      <alignment vertical="center"/>
    </xf>
    <xf numFmtId="37" fontId="61" fillId="4" borderId="0" xfId="2" applyNumberFormat="1" applyFont="1" applyFill="1" applyBorder="1" applyAlignment="1"/>
    <xf numFmtId="165" fontId="8" fillId="4" borderId="0" xfId="2" applyNumberFormat="1" applyFont="1" applyFill="1" applyBorder="1" applyAlignment="1"/>
    <xf numFmtId="3" fontId="8" fillId="4" borderId="0" xfId="2" applyNumberFormat="1" applyFont="1" applyFill="1" applyBorder="1" applyAlignment="1"/>
    <xf numFmtId="165" fontId="29" fillId="4" borderId="0" xfId="2" applyNumberFormat="1" applyFont="1" applyFill="1" applyBorder="1" applyAlignment="1"/>
    <xf numFmtId="0" fontId="29" fillId="0" borderId="0" xfId="1" applyFont="1"/>
    <xf numFmtId="1" fontId="25" fillId="0" borderId="0" xfId="2" applyNumberFormat="1" applyFont="1" applyFill="1" applyBorder="1" applyAlignment="1">
      <alignment horizontal="center" vertical="center"/>
    </xf>
    <xf numFmtId="0" fontId="12" fillId="0" borderId="0" xfId="4" applyFont="1" applyAlignment="1">
      <alignment horizontal="left" vertical="center"/>
    </xf>
    <xf numFmtId="165" fontId="28" fillId="0" borderId="0" xfId="2" applyNumberFormat="1" applyFont="1" applyBorder="1"/>
    <xf numFmtId="165" fontId="25" fillId="0" borderId="0" xfId="2" applyNumberFormat="1" applyFont="1" applyBorder="1"/>
    <xf numFmtId="0" fontId="8" fillId="0" borderId="0" xfId="4" applyFont="1" applyAlignment="1">
      <alignment horizontal="left" indent="2"/>
    </xf>
    <xf numFmtId="165" fontId="30" fillId="0" borderId="0" xfId="2" applyNumberFormat="1" applyFont="1" applyBorder="1"/>
    <xf numFmtId="165" fontId="26" fillId="0" borderId="0" xfId="2" applyNumberFormat="1" applyFont="1" applyBorder="1"/>
    <xf numFmtId="165" fontId="8" fillId="0" borderId="0" xfId="2" applyNumberFormat="1" applyFont="1" applyFill="1" applyBorder="1" applyAlignment="1"/>
    <xf numFmtId="37" fontId="60" fillId="4" borderId="0" xfId="2" applyNumberFormat="1" applyFont="1" applyFill="1" applyBorder="1" applyAlignment="1"/>
    <xf numFmtId="0" fontId="28" fillId="0" borderId="0" xfId="1" applyFont="1"/>
    <xf numFmtId="3" fontId="8" fillId="4" borderId="0" xfId="2" applyNumberFormat="1" applyFont="1" applyFill="1" applyBorder="1" applyAlignment="1">
      <alignment vertical="center"/>
    </xf>
    <xf numFmtId="165" fontId="29" fillId="4" borderId="0" xfId="2" applyNumberFormat="1" applyFont="1" applyFill="1" applyBorder="1" applyAlignment="1">
      <alignment vertical="center"/>
    </xf>
    <xf numFmtId="165" fontId="28" fillId="4" borderId="0" xfId="2" applyNumberFormat="1" applyFont="1" applyFill="1" applyBorder="1" applyAlignment="1">
      <alignment vertical="center"/>
    </xf>
    <xf numFmtId="165" fontId="8" fillId="4" borderId="0" xfId="2" applyNumberFormat="1" applyFont="1" applyFill="1" applyBorder="1" applyAlignment="1">
      <alignment vertical="center"/>
    </xf>
    <xf numFmtId="0" fontId="8" fillId="0" borderId="0" xfId="1" applyFont="1" applyAlignment="1">
      <alignment horizontal="center"/>
    </xf>
    <xf numFmtId="165" fontId="28" fillId="0" borderId="0" xfId="2" applyNumberFormat="1" applyFont="1" applyBorder="1" applyAlignment="1">
      <alignment horizontal="center" vertical="center"/>
    </xf>
    <xf numFmtId="165" fontId="8" fillId="0" borderId="0" xfId="2" applyNumberFormat="1" applyFont="1" applyFill="1" applyBorder="1" applyAlignment="1">
      <alignment vertical="center"/>
    </xf>
    <xf numFmtId="0" fontId="33" fillId="0" borderId="0" xfId="1" applyFont="1" applyAlignment="1">
      <alignment vertical="center"/>
    </xf>
    <xf numFmtId="37" fontId="60" fillId="4" borderId="0" xfId="0" applyNumberFormat="1" applyFont="1" applyFill="1"/>
    <xf numFmtId="3" fontId="12" fillId="4" borderId="0" xfId="0" applyNumberFormat="1" applyFont="1" applyFill="1"/>
    <xf numFmtId="0" fontId="12" fillId="0" borderId="0" xfId="5" applyFont="1" applyAlignment="1">
      <alignment vertical="center" wrapText="1"/>
    </xf>
    <xf numFmtId="165" fontId="8" fillId="0" borderId="0" xfId="1" applyNumberFormat="1" applyFont="1"/>
    <xf numFmtId="0" fontId="10" fillId="0" borderId="0" xfId="1" applyFont="1" applyAlignment="1">
      <alignment horizontal="center" vertical="center" wrapText="1"/>
    </xf>
    <xf numFmtId="0" fontId="32" fillId="0" borderId="0" xfId="9" applyFont="1" applyFill="1" applyAlignment="1">
      <alignment horizontal="right" wrapText="1"/>
    </xf>
    <xf numFmtId="0" fontId="8" fillId="0" borderId="0" xfId="1" applyFont="1" applyFill="1"/>
    <xf numFmtId="0" fontId="8" fillId="0" borderId="0" xfId="1" applyFont="1" applyFill="1" applyBorder="1"/>
    <xf numFmtId="0" fontId="31" fillId="0" borderId="13" xfId="59" applyFont="1" applyFill="1" applyBorder="1" applyAlignment="1">
      <alignment horizontal="center" wrapText="1"/>
    </xf>
    <xf numFmtId="0" fontId="32" fillId="0" borderId="13" xfId="59" applyFont="1" applyFill="1" applyBorder="1" applyAlignment="1">
      <alignment wrapText="1"/>
    </xf>
    <xf numFmtId="37" fontId="25" fillId="0" borderId="0" xfId="2" applyNumberFormat="1" applyFont="1" applyBorder="1" applyAlignment="1">
      <alignment horizontal="center" vertical="center"/>
    </xf>
    <xf numFmtId="1" fontId="32" fillId="0" borderId="0" xfId="8" applyNumberFormat="1" applyFont="1" applyAlignment="1">
      <alignment horizontal="center" vertical="center" wrapText="1"/>
    </xf>
    <xf numFmtId="1" fontId="8" fillId="0" borderId="0" xfId="1" applyNumberFormat="1" applyFont="1"/>
    <xf numFmtId="37" fontId="35" fillId="5" borderId="0" xfId="2" applyNumberFormat="1" applyFont="1" applyFill="1" applyBorder="1" applyAlignment="1">
      <alignment horizontal="center" vertical="center"/>
    </xf>
    <xf numFmtId="37" fontId="8" fillId="0" borderId="0" xfId="2" applyNumberFormat="1" applyFont="1" applyFill="1" applyBorder="1" applyAlignment="1">
      <alignment horizontal="center" vertical="center"/>
    </xf>
    <xf numFmtId="164" fontId="8" fillId="0" borderId="0" xfId="2" applyNumberFormat="1" applyFont="1" applyFill="1" applyBorder="1" applyAlignment="1">
      <alignment horizontal="center" vertical="center"/>
    </xf>
    <xf numFmtId="0" fontId="12" fillId="0" borderId="0" xfId="0" applyFont="1" applyFill="1" applyBorder="1" applyAlignment="1">
      <alignment vertical="center"/>
    </xf>
    <xf numFmtId="0" fontId="31" fillId="0" borderId="13" xfId="11" applyFont="1" applyBorder="1" applyAlignment="1">
      <alignment vertical="top" wrapText="1"/>
    </xf>
    <xf numFmtId="0" fontId="12" fillId="0" borderId="0" xfId="0" applyFont="1" applyAlignment="1">
      <alignment vertical="top"/>
    </xf>
    <xf numFmtId="0" fontId="12" fillId="0" borderId="13" xfId="11" applyFont="1" applyBorder="1" applyAlignment="1">
      <alignment vertical="top" wrapText="1"/>
    </xf>
    <xf numFmtId="0" fontId="37" fillId="0" borderId="0" xfId="0" applyFont="1" applyAlignment="1">
      <alignment vertical="top"/>
    </xf>
    <xf numFmtId="3" fontId="8" fillId="0" borderId="13" xfId="11" applyNumberFormat="1" applyFont="1" applyBorder="1" applyAlignment="1">
      <alignment horizontal="center" vertical="top" wrapText="1"/>
    </xf>
    <xf numFmtId="3" fontId="12" fillId="0" borderId="13" xfId="11" applyNumberFormat="1" applyFont="1" applyBorder="1" applyAlignment="1">
      <alignment horizontal="center" vertical="top" wrapText="1"/>
    </xf>
    <xf numFmtId="3" fontId="8" fillId="0" borderId="0" xfId="0" applyNumberFormat="1" applyFont="1" applyAlignment="1">
      <alignment horizontal="center" vertical="top"/>
    </xf>
    <xf numFmtId="3" fontId="12" fillId="0" borderId="0" xfId="0" applyNumberFormat="1" applyFont="1" applyAlignment="1">
      <alignment horizontal="center" vertical="top"/>
    </xf>
    <xf numFmtId="0" fontId="36" fillId="0" borderId="0" xfId="0" applyFont="1" applyAlignment="1">
      <alignment horizontal="center" vertical="top"/>
    </xf>
    <xf numFmtId="0" fontId="37" fillId="0" borderId="0" xfId="0" applyFont="1" applyAlignment="1">
      <alignment horizontal="center" vertical="top"/>
    </xf>
    <xf numFmtId="165" fontId="8" fillId="0" borderId="28" xfId="2" applyNumberFormat="1" applyFont="1" applyFill="1" applyBorder="1" applyAlignment="1">
      <alignment horizontal="center" vertical="center"/>
    </xf>
    <xf numFmtId="0" fontId="12" fillId="0" borderId="0" xfId="2" applyNumberFormat="1" applyFont="1" applyFill="1" applyBorder="1" applyAlignment="1">
      <alignment horizontal="center" vertical="center"/>
    </xf>
    <xf numFmtId="0" fontId="13" fillId="0" borderId="0" xfId="0" applyFont="1" applyAlignment="1">
      <alignment vertical="center"/>
    </xf>
    <xf numFmtId="0" fontId="8" fillId="0" borderId="0" xfId="0" applyFont="1" applyAlignment="1">
      <alignment horizontal="left" vertical="center"/>
    </xf>
    <xf numFmtId="49" fontId="8" fillId="0" borderId="0" xfId="0" applyNumberFormat="1" applyFont="1" applyAlignment="1">
      <alignment vertical="center"/>
    </xf>
    <xf numFmtId="0" fontId="12" fillId="43" borderId="0" xfId="0" applyFont="1" applyFill="1" applyAlignment="1">
      <alignment vertical="center"/>
    </xf>
    <xf numFmtId="0" fontId="12" fillId="0" borderId="0" xfId="0" applyFont="1" applyFill="1" applyAlignment="1">
      <alignment horizontal="center" vertical="center"/>
    </xf>
    <xf numFmtId="0" fontId="63" fillId="8" borderId="16" xfId="0" applyFont="1" applyFill="1" applyBorder="1" applyAlignment="1">
      <alignment horizontal="left" vertical="center" wrapText="1"/>
    </xf>
    <xf numFmtId="0" fontId="64" fillId="0" borderId="28" xfId="0" applyFont="1" applyBorder="1" applyAlignment="1">
      <alignment horizontal="left" vertical="center"/>
    </xf>
    <xf numFmtId="0" fontId="64" fillId="0" borderId="27" xfId="0" applyFont="1" applyBorder="1" applyAlignment="1">
      <alignment horizontal="left" vertical="center"/>
    </xf>
    <xf numFmtId="0" fontId="65" fillId="0" borderId="27" xfId="58" applyFont="1" applyBorder="1" applyAlignment="1">
      <alignment horizontal="left" vertical="center" wrapText="1"/>
    </xf>
    <xf numFmtId="0" fontId="64" fillId="0" borderId="0" xfId="0" applyFont="1" applyAlignment="1">
      <alignment horizontal="left" vertical="center"/>
    </xf>
    <xf numFmtId="0" fontId="12" fillId="0" borderId="0" xfId="0" applyFont="1" applyFill="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31" fillId="0" borderId="31" xfId="58" applyFont="1" applyBorder="1" applyAlignment="1">
      <alignment vertical="center" wrapText="1"/>
    </xf>
    <xf numFmtId="0" fontId="8" fillId="0" borderId="31" xfId="0" applyFont="1" applyBorder="1" applyAlignment="1">
      <alignment vertical="center" wrapText="1"/>
    </xf>
    <xf numFmtId="0" fontId="12" fillId="43" borderId="32" xfId="2" applyNumberFormat="1" applyFont="1" applyFill="1" applyBorder="1" applyAlignment="1">
      <alignment horizontal="right" vertical="center"/>
    </xf>
    <xf numFmtId="0" fontId="12" fillId="43" borderId="33" xfId="2" applyNumberFormat="1" applyFont="1" applyFill="1" applyBorder="1" applyAlignment="1">
      <alignment horizontal="right" vertical="center"/>
    </xf>
    <xf numFmtId="0" fontId="32" fillId="43" borderId="33" xfId="58" applyFont="1" applyFill="1" applyBorder="1" applyAlignment="1">
      <alignment horizontal="right" vertical="center" wrapText="1"/>
    </xf>
    <xf numFmtId="0" fontId="12" fillId="2" borderId="15" xfId="0" applyFont="1" applyFill="1" applyBorder="1" applyAlignment="1">
      <alignment horizontal="center" vertical="center" wrapText="1"/>
    </xf>
    <xf numFmtId="165" fontId="8" fillId="0" borderId="15" xfId="2" applyNumberFormat="1" applyFont="1" applyBorder="1" applyAlignment="1">
      <alignment horizontal="right" vertical="center"/>
    </xf>
    <xf numFmtId="0" fontId="8" fillId="0" borderId="15" xfId="2" applyNumberFormat="1" applyFont="1" applyBorder="1" applyAlignment="1">
      <alignment horizontal="right" vertical="center"/>
    </xf>
    <xf numFmtId="0" fontId="8" fillId="0" borderId="15" xfId="2" applyNumberFormat="1" applyFont="1" applyFill="1" applyBorder="1" applyAlignment="1">
      <alignment horizontal="right" vertical="center"/>
    </xf>
    <xf numFmtId="0" fontId="12" fillId="0" borderId="15" xfId="0" applyFont="1" applyFill="1" applyBorder="1" applyAlignment="1">
      <alignment vertical="center"/>
    </xf>
    <xf numFmtId="0" fontId="31" fillId="0" borderId="15" xfId="58" applyFont="1" applyBorder="1" applyAlignment="1">
      <alignment horizontal="right" vertical="center" wrapText="1"/>
    </xf>
    <xf numFmtId="0" fontId="64" fillId="0" borderId="34" xfId="0" applyFont="1" applyBorder="1" applyAlignment="1">
      <alignment horizontal="left" vertical="center"/>
    </xf>
    <xf numFmtId="49" fontId="8" fillId="0" borderId="34" xfId="0" applyNumberFormat="1" applyFont="1" applyBorder="1" applyAlignment="1">
      <alignment horizontal="center" vertical="center"/>
    </xf>
    <xf numFmtId="0" fontId="8" fillId="0" borderId="35" xfId="0" applyFont="1" applyBorder="1" applyAlignment="1">
      <alignment vertical="center"/>
    </xf>
    <xf numFmtId="165" fontId="8" fillId="0" borderId="36" xfId="2" applyNumberFormat="1" applyFont="1" applyBorder="1" applyAlignment="1">
      <alignment horizontal="right" vertical="center"/>
    </xf>
    <xf numFmtId="0" fontId="8" fillId="0" borderId="36" xfId="2" applyNumberFormat="1" applyFont="1" applyBorder="1" applyAlignment="1">
      <alignment horizontal="right" vertical="center"/>
    </xf>
    <xf numFmtId="0" fontId="8" fillId="0" borderId="36" xfId="2" applyNumberFormat="1" applyFont="1" applyFill="1" applyBorder="1" applyAlignment="1">
      <alignment horizontal="right" vertical="center"/>
    </xf>
    <xf numFmtId="0" fontId="12" fillId="0" borderId="36" xfId="0" applyFont="1" applyFill="1" applyBorder="1" applyAlignment="1">
      <alignment vertical="center"/>
    </xf>
    <xf numFmtId="0" fontId="12" fillId="43" borderId="37" xfId="2" applyNumberFormat="1" applyFont="1" applyFill="1" applyBorder="1" applyAlignment="1">
      <alignment horizontal="right" vertical="center"/>
    </xf>
    <xf numFmtId="165" fontId="8" fillId="0" borderId="38" xfId="2" applyNumberFormat="1" applyFont="1" applyFill="1" applyBorder="1" applyAlignment="1">
      <alignment horizontal="center" vertical="center"/>
    </xf>
    <xf numFmtId="0" fontId="64" fillId="0" borderId="0" xfId="0" applyFont="1" applyBorder="1" applyAlignment="1">
      <alignment horizontal="left" vertical="center"/>
    </xf>
    <xf numFmtId="49" fontId="8" fillId="0" borderId="0" xfId="0" applyNumberFormat="1" applyFont="1" applyBorder="1" applyAlignment="1">
      <alignment horizontal="center" vertical="center"/>
    </xf>
    <xf numFmtId="0" fontId="8" fillId="0" borderId="0" xfId="0" applyFont="1" applyBorder="1" applyAlignment="1">
      <alignment vertical="center"/>
    </xf>
    <xf numFmtId="49" fontId="8" fillId="0" borderId="0" xfId="0" applyNumberFormat="1" applyFont="1" applyBorder="1" applyAlignment="1">
      <alignment vertical="center"/>
    </xf>
    <xf numFmtId="0" fontId="10" fillId="0" borderId="0" xfId="0" applyFont="1" applyBorder="1" applyAlignment="1">
      <alignment horizontal="right" vertical="center"/>
    </xf>
    <xf numFmtId="165" fontId="8" fillId="0" borderId="0" xfId="2" applyNumberFormat="1" applyFont="1" applyFill="1" applyBorder="1" applyAlignment="1">
      <alignment horizontal="center" vertical="center"/>
    </xf>
    <xf numFmtId="166" fontId="8" fillId="0" borderId="0" xfId="2" applyNumberFormat="1" applyFont="1" applyFill="1" applyBorder="1" applyAlignment="1">
      <alignment horizontal="center" vertical="center"/>
    </xf>
    <xf numFmtId="0" fontId="12" fillId="43" borderId="0" xfId="0" applyFont="1" applyFill="1" applyBorder="1" applyAlignment="1">
      <alignment vertical="center"/>
    </xf>
    <xf numFmtId="0" fontId="12" fillId="0" borderId="0" xfId="0" applyFont="1" applyFill="1" applyBorder="1" applyAlignment="1">
      <alignment horizontal="center" vertical="center"/>
    </xf>
    <xf numFmtId="0" fontId="10" fillId="0" borderId="0" xfId="1" applyFont="1" applyAlignment="1">
      <alignment horizontal="center" vertical="center" wrapText="1"/>
    </xf>
    <xf numFmtId="0" fontId="8" fillId="0" borderId="0" xfId="1" applyFont="1" applyAlignment="1">
      <alignment horizontal="left" vertical="center" wrapText="1"/>
    </xf>
    <xf numFmtId="0" fontId="64" fillId="0" borderId="0" xfId="0" applyFont="1" applyAlignment="1">
      <alignment horizontal="left" vertical="top" wrapText="1"/>
    </xf>
    <xf numFmtId="0" fontId="64" fillId="0" borderId="27" xfId="0" applyFont="1" applyFill="1" applyBorder="1" applyAlignment="1">
      <alignment horizontal="left" vertical="center"/>
    </xf>
    <xf numFmtId="37" fontId="8" fillId="0" borderId="28" xfId="2" applyNumberFormat="1" applyFont="1" applyFill="1" applyBorder="1" applyAlignment="1">
      <alignment horizontal="center" vertical="center"/>
    </xf>
    <xf numFmtId="37" fontId="8" fillId="0" borderId="38" xfId="2" applyNumberFormat="1" applyFont="1" applyFill="1" applyBorder="1" applyAlignment="1">
      <alignment horizontal="center" vertical="center"/>
    </xf>
    <xf numFmtId="164" fontId="8" fillId="0" borderId="28" xfId="2" applyNumberFormat="1" applyFont="1" applyFill="1" applyBorder="1" applyAlignment="1">
      <alignment horizontal="right" vertical="center"/>
    </xf>
    <xf numFmtId="165" fontId="8" fillId="0" borderId="27" xfId="2" applyNumberFormat="1" applyFont="1" applyBorder="1" applyAlignment="1">
      <alignment horizontal="right" vertical="center"/>
    </xf>
    <xf numFmtId="164" fontId="8" fillId="0" borderId="38" xfId="2" applyNumberFormat="1" applyFont="1" applyFill="1" applyBorder="1" applyAlignment="1">
      <alignment horizontal="right" vertical="center"/>
    </xf>
    <xf numFmtId="164" fontId="63" fillId="3" borderId="16" xfId="0" applyNumberFormat="1" applyFont="1" applyFill="1" applyBorder="1" applyAlignment="1">
      <alignment horizontal="center" vertical="center" wrapText="1"/>
    </xf>
    <xf numFmtId="0" fontId="12" fillId="6" borderId="16" xfId="0" applyFont="1" applyFill="1" applyBorder="1" applyAlignment="1">
      <alignment vertical="center" wrapText="1"/>
    </xf>
    <xf numFmtId="0" fontId="12" fillId="44" borderId="0" xfId="1" applyFont="1" applyFill="1" applyAlignment="1">
      <alignment horizontal="center" vertical="center" wrapText="1"/>
    </xf>
    <xf numFmtId="0" fontId="10" fillId="44" borderId="0" xfId="1" applyFont="1" applyFill="1" applyAlignment="1">
      <alignment horizontal="center" vertical="center" wrapText="1"/>
    </xf>
    <xf numFmtId="0" fontId="9" fillId="44" borderId="0" xfId="1" applyFont="1" applyFill="1" applyAlignment="1">
      <alignment horizontal="center" vertical="center" wrapText="1"/>
    </xf>
    <xf numFmtId="1" fontId="35" fillId="5" borderId="0" xfId="2" applyNumberFormat="1" applyFont="1" applyFill="1" applyBorder="1" applyAlignment="1">
      <alignment horizontal="center" vertical="center"/>
    </xf>
    <xf numFmtId="164" fontId="60" fillId="5" borderId="0" xfId="2" applyNumberFormat="1" applyFont="1" applyFill="1" applyBorder="1" applyAlignment="1">
      <alignment horizontal="center" vertical="center"/>
    </xf>
    <xf numFmtId="0" fontId="27" fillId="0" borderId="0" xfId="0" applyFont="1"/>
    <xf numFmtId="0" fontId="67" fillId="45" borderId="0" xfId="1" applyFont="1" applyFill="1" applyAlignment="1">
      <alignment vertical="center"/>
    </xf>
    <xf numFmtId="0" fontId="68" fillId="45" borderId="0" xfId="1" applyFont="1" applyFill="1" applyAlignment="1">
      <alignment horizontal="left" vertical="center"/>
    </xf>
    <xf numFmtId="0" fontId="69" fillId="45" borderId="0" xfId="1" applyFont="1" applyFill="1" applyAlignment="1">
      <alignment horizontal="center" vertical="center"/>
    </xf>
    <xf numFmtId="0" fontId="68" fillId="45" borderId="0" xfId="1" applyFont="1" applyFill="1" applyAlignment="1">
      <alignment horizontal="center" vertical="center"/>
    </xf>
    <xf numFmtId="0" fontId="8" fillId="4" borderId="0" xfId="1" applyFont="1" applyFill="1"/>
    <xf numFmtId="0" fontId="10" fillId="45" borderId="0" xfId="1" applyFont="1" applyFill="1" applyAlignment="1">
      <alignment vertical="center"/>
    </xf>
    <xf numFmtId="0" fontId="10" fillId="45" borderId="0" xfId="1" applyFont="1" applyFill="1" applyAlignment="1">
      <alignment horizontal="center" vertical="center"/>
    </xf>
    <xf numFmtId="0" fontId="9" fillId="0" borderId="0" xfId="0" applyFont="1" applyAlignment="1">
      <alignment vertical="center"/>
    </xf>
    <xf numFmtId="0" fontId="12" fillId="0" borderId="0" xfId="1" applyFont="1" applyAlignment="1">
      <alignment vertical="center"/>
    </xf>
    <xf numFmtId="0" fontId="12" fillId="0" borderId="0" xfId="1" applyFont="1" applyAlignment="1">
      <alignment horizontal="center" vertical="center" wrapText="1"/>
    </xf>
    <xf numFmtId="167" fontId="10" fillId="0" borderId="0" xfId="1" applyNumberFormat="1" applyFont="1" applyAlignment="1">
      <alignment horizontal="center" vertical="center" wrapText="1"/>
    </xf>
    <xf numFmtId="0" fontId="12" fillId="0" borderId="0" xfId="1" applyFont="1" applyAlignment="1">
      <alignment horizontal="left" vertical="center" wrapText="1"/>
    </xf>
    <xf numFmtId="0" fontId="12" fillId="0" borderId="0" xfId="1" applyFont="1" applyAlignment="1">
      <alignment vertical="center" wrapText="1"/>
    </xf>
    <xf numFmtId="167" fontId="12" fillId="0" borderId="0" xfId="1" applyNumberFormat="1" applyFont="1" applyAlignment="1">
      <alignment horizontal="center" vertical="center" wrapText="1"/>
    </xf>
    <xf numFmtId="0" fontId="12" fillId="0" borderId="0" xfId="0" applyFont="1"/>
    <xf numFmtId="0" fontId="59" fillId="0" borderId="13" xfId="61" applyFont="1" applyBorder="1" applyAlignment="1">
      <alignment horizontal="center" vertical="center" wrapText="1"/>
    </xf>
    <xf numFmtId="167" fontId="59" fillId="0" borderId="13" xfId="61" applyNumberFormat="1" applyFont="1" applyBorder="1" applyAlignment="1">
      <alignment horizontal="center" vertical="center" wrapText="1"/>
    </xf>
    <xf numFmtId="0" fontId="31" fillId="0" borderId="0" xfId="62" applyFont="1" applyAlignment="1">
      <alignment vertical="center" wrapText="1"/>
    </xf>
    <xf numFmtId="49" fontId="8" fillId="0" borderId="0" xfId="5" applyNumberFormat="1" applyFont="1" applyAlignment="1">
      <alignment horizontal="left" vertical="center" wrapText="1"/>
    </xf>
    <xf numFmtId="0" fontId="12" fillId="0" borderId="0" xfId="5" applyFont="1" applyAlignment="1">
      <alignment vertical="center"/>
    </xf>
    <xf numFmtId="0" fontId="9" fillId="0" borderId="0" xfId="61" applyFont="1" applyAlignment="1">
      <alignment horizontal="center" wrapText="1"/>
    </xf>
    <xf numFmtId="167" fontId="9" fillId="0" borderId="0" xfId="61" applyNumberFormat="1" applyFont="1" applyAlignment="1">
      <alignment horizontal="center" wrapText="1"/>
    </xf>
    <xf numFmtId="0" fontId="8" fillId="0" borderId="0" xfId="0" applyFont="1"/>
    <xf numFmtId="0" fontId="9" fillId="0" borderId="0" xfId="5" applyFont="1" applyAlignment="1">
      <alignment horizontal="center" vertical="center"/>
    </xf>
    <xf numFmtId="167" fontId="9" fillId="0" borderId="0" xfId="5" applyNumberFormat="1" applyFont="1" applyAlignment="1">
      <alignment horizontal="center" vertical="center"/>
    </xf>
    <xf numFmtId="0" fontId="66" fillId="0" borderId="13" xfId="0" applyFont="1" applyBorder="1" applyAlignment="1">
      <alignment horizontal="center" vertical="center"/>
    </xf>
    <xf numFmtId="168" fontId="66" fillId="0" borderId="13" xfId="0" applyNumberFormat="1" applyFont="1" applyBorder="1" applyAlignment="1">
      <alignment horizontal="center" vertical="center"/>
    </xf>
    <xf numFmtId="0" fontId="59" fillId="0" borderId="0" xfId="61" applyFont="1" applyAlignment="1">
      <alignment horizontal="center" vertical="center" wrapText="1"/>
    </xf>
    <xf numFmtId="167" fontId="59" fillId="0" borderId="0" xfId="61" applyNumberFormat="1" applyFont="1" applyAlignment="1">
      <alignment horizontal="center" vertical="center" wrapText="1"/>
    </xf>
    <xf numFmtId="0" fontId="9" fillId="0" borderId="0" xfId="63" applyFont="1" applyAlignment="1">
      <alignment horizontal="center" wrapText="1"/>
    </xf>
    <xf numFmtId="167" fontId="9" fillId="0" borderId="0" xfId="63" applyNumberFormat="1" applyFont="1" applyAlignment="1">
      <alignment horizontal="center" wrapText="1"/>
    </xf>
    <xf numFmtId="0" fontId="12" fillId="0" borderId="13" xfId="1" applyFont="1" applyBorder="1" applyAlignment="1">
      <alignment horizontal="left" vertical="center"/>
    </xf>
    <xf numFmtId="0" fontId="27" fillId="0" borderId="13" xfId="1" applyFont="1" applyBorder="1" applyAlignment="1">
      <alignment horizontal="center" vertical="center"/>
    </xf>
    <xf numFmtId="167" fontId="27" fillId="0" borderId="13" xfId="1" applyNumberFormat="1" applyFont="1" applyBorder="1" applyAlignment="1">
      <alignment horizontal="center" vertical="center"/>
    </xf>
    <xf numFmtId="0" fontId="31" fillId="0" borderId="0" xfId="63" applyFont="1" applyAlignment="1">
      <alignment horizontal="center" vertical="center" wrapText="1"/>
    </xf>
    <xf numFmtId="0" fontId="32" fillId="0" borderId="0" xfId="63" applyFont="1" applyAlignment="1">
      <alignment horizontal="left" vertical="center" wrapText="1"/>
    </xf>
    <xf numFmtId="0" fontId="0" fillId="0" borderId="0" xfId="0" applyAlignment="1">
      <alignment vertical="top" wrapText="1"/>
    </xf>
    <xf numFmtId="0" fontId="8" fillId="0" borderId="0" xfId="0" applyFont="1" applyAlignment="1">
      <alignment horizontal="left" vertical="center" wrapText="1"/>
    </xf>
    <xf numFmtId="0" fontId="12" fillId="0" borderId="0" xfId="0" applyFont="1" applyAlignment="1">
      <alignment vertical="center"/>
    </xf>
    <xf numFmtId="0" fontId="70" fillId="0" borderId="0" xfId="5" applyFont="1" applyAlignment="1">
      <alignment vertical="center"/>
    </xf>
    <xf numFmtId="0" fontId="70" fillId="0" borderId="0" xfId="62" applyFont="1" applyAlignment="1">
      <alignment vertical="center" wrapText="1"/>
    </xf>
    <xf numFmtId="0" fontId="70" fillId="0" borderId="0" xfId="1" applyFont="1" applyAlignment="1">
      <alignment horizontal="left" vertical="center" wrapText="1"/>
    </xf>
    <xf numFmtId="0" fontId="71" fillId="0" borderId="0" xfId="1" applyFont="1" applyAlignment="1">
      <alignment vertical="center" wrapText="1"/>
    </xf>
    <xf numFmtId="0" fontId="9" fillId="0" borderId="0" xfId="1" applyFont="1" applyAlignment="1">
      <alignment horizontal="center" vertical="center" wrapText="1"/>
    </xf>
    <xf numFmtId="167" fontId="9" fillId="0" borderId="0" xfId="1" applyNumberFormat="1" applyFont="1" applyAlignment="1">
      <alignment horizontal="center" vertical="center" wrapText="1"/>
    </xf>
    <xf numFmtId="49" fontId="70" fillId="0" borderId="0" xfId="5" applyNumberFormat="1" applyFont="1" applyAlignment="1">
      <alignment horizontal="left" vertical="center" wrapText="1"/>
    </xf>
    <xf numFmtId="0" fontId="71" fillId="0" borderId="0" xfId="5" applyFont="1" applyAlignment="1">
      <alignment vertical="center"/>
    </xf>
    <xf numFmtId="0" fontId="12" fillId="0" borderId="0" xfId="61" applyFont="1" applyAlignment="1">
      <alignment vertical="center" wrapText="1"/>
    </xf>
    <xf numFmtId="0" fontId="72" fillId="0" borderId="13" xfId="61" applyFont="1" applyBorder="1" applyAlignment="1">
      <alignment horizontal="center" vertical="center" wrapText="1"/>
    </xf>
    <xf numFmtId="167" fontId="72" fillId="0" borderId="13" xfId="61" applyNumberFormat="1" applyFont="1" applyBorder="1" applyAlignment="1">
      <alignment horizontal="center" vertical="center" wrapText="1"/>
    </xf>
    <xf numFmtId="0" fontId="72" fillId="0" borderId="0" xfId="5" applyFont="1" applyAlignment="1">
      <alignment horizontal="center" vertical="center"/>
    </xf>
    <xf numFmtId="167" fontId="72" fillId="0" borderId="0" xfId="5" applyNumberFormat="1" applyFont="1" applyAlignment="1">
      <alignment horizontal="center" vertical="center"/>
    </xf>
    <xf numFmtId="0" fontId="38" fillId="0" borderId="0" xfId="0" applyFont="1" applyAlignment="1">
      <alignment horizontal="center" vertical="center"/>
    </xf>
    <xf numFmtId="0" fontId="12" fillId="0" borderId="0" xfId="5" applyFont="1" applyAlignment="1">
      <alignment horizontal="center" vertical="center"/>
    </xf>
    <xf numFmtId="167" fontId="12" fillId="0" borderId="0" xfId="5" applyNumberFormat="1" applyFont="1" applyAlignment="1">
      <alignment horizontal="center" vertical="center"/>
    </xf>
    <xf numFmtId="0" fontId="31" fillId="0" borderId="13" xfId="63" applyFont="1" applyBorder="1" applyAlignment="1">
      <alignment horizontal="center" vertical="center" wrapText="1"/>
    </xf>
    <xf numFmtId="0" fontId="32" fillId="0" borderId="13" xfId="63" applyFont="1" applyBorder="1" applyAlignment="1">
      <alignment horizontal="left" vertical="center" wrapText="1"/>
    </xf>
    <xf numFmtId="0" fontId="73" fillId="0" borderId="13" xfId="63" applyFont="1" applyBorder="1" applyAlignment="1">
      <alignment horizontal="center" vertical="center" wrapText="1"/>
    </xf>
    <xf numFmtId="49" fontId="8" fillId="0" borderId="13" xfId="5" applyNumberFormat="1" applyFont="1" applyBorder="1" applyAlignment="1">
      <alignment horizontal="center" vertical="center" wrapText="1"/>
    </xf>
    <xf numFmtId="0" fontId="74" fillId="0" borderId="0" xfId="1" applyFont="1" applyAlignment="1">
      <alignment horizontal="center" vertical="center"/>
    </xf>
    <xf numFmtId="0" fontId="74" fillId="0" borderId="0" xfId="0" applyFont="1" applyAlignment="1">
      <alignment horizontal="center" vertical="center"/>
    </xf>
    <xf numFmtId="49" fontId="12" fillId="0" borderId="0" xfId="5" applyNumberFormat="1" applyFont="1" applyAlignment="1">
      <alignment horizontal="left" vertical="center" wrapText="1"/>
    </xf>
    <xf numFmtId="0" fontId="74" fillId="0" borderId="0" xfId="5" applyFont="1" applyAlignment="1">
      <alignment horizontal="center" vertical="center" wrapText="1"/>
    </xf>
    <xf numFmtId="0" fontId="75" fillId="0" borderId="13" xfId="63" applyFont="1" applyBorder="1" applyAlignment="1">
      <alignment wrapText="1"/>
    </xf>
    <xf numFmtId="0" fontId="38" fillId="0" borderId="0" xfId="0" applyFont="1" applyAlignment="1">
      <alignment vertical="center"/>
    </xf>
    <xf numFmtId="167" fontId="38" fillId="0" borderId="0" xfId="0" applyNumberFormat="1" applyFont="1" applyAlignment="1">
      <alignment horizontal="center" vertical="center"/>
    </xf>
    <xf numFmtId="0" fontId="31" fillId="0" borderId="0" xfId="63" applyFont="1" applyAlignment="1">
      <alignment horizontal="left" wrapText="1"/>
    </xf>
    <xf numFmtId="0" fontId="32" fillId="0" borderId="0" xfId="63" applyFont="1" applyAlignment="1">
      <alignment wrapText="1"/>
    </xf>
    <xf numFmtId="0" fontId="32" fillId="0" borderId="0" xfId="63" applyFont="1" applyAlignment="1">
      <alignment horizontal="center" wrapText="1"/>
    </xf>
    <xf numFmtId="167" fontId="32" fillId="0" borderId="0" xfId="63" applyNumberFormat="1" applyFont="1" applyAlignment="1">
      <alignment horizontal="center" wrapText="1"/>
    </xf>
    <xf numFmtId="0" fontId="8" fillId="0" borderId="0" xfId="0" applyFont="1" applyAlignment="1">
      <alignment horizontal="left" wrapText="1"/>
    </xf>
    <xf numFmtId="0" fontId="8" fillId="0" borderId="0" xfId="0" applyFont="1" applyAlignment="1">
      <alignment horizontal="center"/>
    </xf>
    <xf numFmtId="167" fontId="8" fillId="0" borderId="0" xfId="0" applyNumberFormat="1" applyFont="1" applyAlignment="1">
      <alignment horizontal="center"/>
    </xf>
    <xf numFmtId="0" fontId="76" fillId="0" borderId="0" xfId="0" applyFont="1"/>
    <xf numFmtId="0" fontId="77" fillId="0" borderId="0" xfId="0" applyFont="1"/>
    <xf numFmtId="0" fontId="78" fillId="0" borderId="0" xfId="0" applyFont="1"/>
    <xf numFmtId="0" fontId="79" fillId="0" borderId="13" xfId="10" applyFont="1" applyBorder="1" applyAlignment="1">
      <alignment horizontal="right" wrapText="1"/>
    </xf>
    <xf numFmtId="0" fontId="80" fillId="0" borderId="13" xfId="10" applyFont="1" applyBorder="1" applyAlignment="1">
      <alignment wrapText="1"/>
    </xf>
    <xf numFmtId="0" fontId="81" fillId="0" borderId="0" xfId="10" applyFont="1"/>
    <xf numFmtId="0" fontId="82" fillId="46" borderId="0" xfId="1" applyFont="1" applyFill="1" applyAlignment="1">
      <alignment horizontal="center" vertical="center"/>
    </xf>
    <xf numFmtId="0" fontId="79" fillId="0" borderId="15" xfId="10" applyFont="1" applyBorder="1" applyAlignment="1">
      <alignment horizontal="right" wrapText="1"/>
    </xf>
    <xf numFmtId="0" fontId="83" fillId="0" borderId="15" xfId="10" applyFont="1" applyBorder="1" applyAlignment="1">
      <alignment wrapText="1"/>
    </xf>
    <xf numFmtId="0" fontId="1" fillId="0" borderId="0" xfId="0" applyFont="1"/>
    <xf numFmtId="0" fontId="83" fillId="0" borderId="0" xfId="10" applyFont="1" applyAlignment="1">
      <alignment wrapText="1"/>
    </xf>
    <xf numFmtId="0" fontId="81" fillId="0" borderId="15" xfId="10" applyFont="1" applyBorder="1"/>
    <xf numFmtId="0" fontId="10" fillId="8" borderId="3" xfId="1" applyFont="1" applyFill="1" applyBorder="1" applyAlignment="1">
      <alignment horizontal="center" vertical="center"/>
    </xf>
    <xf numFmtId="0" fontId="10" fillId="8" borderId="39" xfId="1" applyFont="1" applyFill="1" applyBorder="1" applyAlignment="1">
      <alignment horizontal="left" vertical="center" wrapText="1"/>
    </xf>
    <xf numFmtId="0" fontId="10" fillId="8" borderId="39" xfId="1" applyFont="1" applyFill="1" applyBorder="1" applyAlignment="1">
      <alignment horizontal="center" vertical="center"/>
    </xf>
    <xf numFmtId="0" fontId="79" fillId="0" borderId="36" xfId="10" applyFont="1" applyBorder="1" applyAlignment="1">
      <alignment horizontal="right" wrapText="1"/>
    </xf>
    <xf numFmtId="0" fontId="83" fillId="0" borderId="36" xfId="10" applyFont="1" applyBorder="1" applyAlignment="1">
      <alignment wrapText="1"/>
    </xf>
    <xf numFmtId="0" fontId="9" fillId="0" borderId="0" xfId="0" applyFont="1"/>
    <xf numFmtId="0" fontId="10" fillId="8" borderId="15" xfId="1" applyFont="1" applyFill="1" applyBorder="1" applyAlignment="1">
      <alignment horizontal="center" vertical="center"/>
    </xf>
    <xf numFmtId="0" fontId="10" fillId="8" borderId="15" xfId="1" applyFont="1" applyFill="1" applyBorder="1" applyAlignment="1">
      <alignment horizontal="left" vertical="center" wrapText="1"/>
    </xf>
    <xf numFmtId="0" fontId="10" fillId="8" borderId="15" xfId="1" applyFont="1" applyFill="1" applyBorder="1" applyAlignment="1">
      <alignment horizontal="center" vertical="center" wrapText="1"/>
    </xf>
    <xf numFmtId="0" fontId="84" fillId="46" borderId="0" xfId="1" applyFont="1" applyFill="1"/>
    <xf numFmtId="0" fontId="63" fillId="8" borderId="15" xfId="1" applyFont="1" applyFill="1" applyBorder="1" applyAlignment="1">
      <alignment horizontal="center" vertical="center"/>
    </xf>
    <xf numFmtId="0" fontId="79" fillId="0" borderId="15" xfId="10" applyFont="1" applyBorder="1" applyAlignment="1">
      <alignment horizontal="center" wrapText="1"/>
    </xf>
    <xf numFmtId="0" fontId="85" fillId="0" borderId="15" xfId="10" applyFont="1" applyBorder="1" applyAlignment="1">
      <alignment horizontal="right" wrapText="1"/>
    </xf>
    <xf numFmtId="0" fontId="83" fillId="0" borderId="15" xfId="10" applyFont="1" applyBorder="1" applyAlignment="1">
      <alignment horizontal="right" wrapText="1"/>
    </xf>
    <xf numFmtId="0" fontId="86" fillId="0" borderId="15" xfId="10" applyFont="1" applyBorder="1" applyAlignment="1">
      <alignment horizontal="right" wrapText="1"/>
    </xf>
    <xf numFmtId="0" fontId="87" fillId="0" borderId="15" xfId="10" applyFont="1" applyBorder="1"/>
    <xf numFmtId="0" fontId="88" fillId="0" borderId="15" xfId="10" applyFont="1" applyBorder="1"/>
    <xf numFmtId="0" fontId="2" fillId="0" borderId="15" xfId="10" applyBorder="1"/>
    <xf numFmtId="0" fontId="79" fillId="0" borderId="15" xfId="10" applyFont="1" applyBorder="1" applyAlignment="1">
      <alignment horizontal="center" vertical="center" wrapText="1"/>
    </xf>
    <xf numFmtId="0" fontId="89" fillId="0" borderId="15" xfId="10" applyFont="1" applyBorder="1"/>
    <xf numFmtId="0" fontId="80" fillId="0" borderId="0" xfId="10" applyFont="1" applyAlignment="1">
      <alignment wrapText="1"/>
    </xf>
    <xf numFmtId="0" fontId="90" fillId="0" borderId="0" xfId="10" applyFont="1"/>
    <xf numFmtId="0" fontId="80" fillId="0" borderId="13" xfId="10" applyFont="1" applyBorder="1" applyAlignment="1">
      <alignment horizontal="right" wrapText="1"/>
    </xf>
    <xf numFmtId="0" fontId="0" fillId="0" borderId="0" xfId="0" applyFill="1"/>
    <xf numFmtId="0" fontId="10" fillId="0" borderId="0" xfId="0" applyFont="1" applyFill="1" applyAlignment="1">
      <alignment horizontal="left" vertical="center"/>
    </xf>
    <xf numFmtId="0" fontId="10" fillId="8" borderId="15" xfId="1" applyFont="1" applyFill="1" applyBorder="1" applyAlignment="1">
      <alignment horizontal="center" vertical="center"/>
    </xf>
    <xf numFmtId="49" fontId="8" fillId="47" borderId="27" xfId="0" quotePrefix="1" applyNumberFormat="1" applyFont="1" applyFill="1" applyBorder="1" applyAlignment="1">
      <alignment horizontal="center" vertical="center"/>
    </xf>
    <xf numFmtId="0" fontId="8" fillId="47" borderId="31" xfId="0" applyFont="1" applyFill="1" applyBorder="1" applyAlignment="1">
      <alignment vertical="center"/>
    </xf>
    <xf numFmtId="49" fontId="8" fillId="0" borderId="27" xfId="0" applyNumberFormat="1" applyFont="1" applyFill="1" applyBorder="1" applyAlignment="1">
      <alignment horizontal="center" vertical="center"/>
    </xf>
    <xf numFmtId="0" fontId="8" fillId="0" borderId="31" xfId="0" applyFont="1" applyFill="1" applyBorder="1" applyAlignment="1">
      <alignment vertical="center"/>
    </xf>
    <xf numFmtId="0" fontId="5" fillId="0" borderId="0" xfId="1" applyFont="1" applyAlignment="1"/>
    <xf numFmtId="0" fontId="9" fillId="0" borderId="0" xfId="1" applyFont="1" applyAlignment="1">
      <alignment vertical="center" wrapText="1"/>
    </xf>
    <xf numFmtId="0" fontId="13" fillId="5" borderId="0" xfId="1" applyFont="1" applyFill="1" applyAlignment="1">
      <alignment vertical="center"/>
    </xf>
    <xf numFmtId="0" fontId="0" fillId="0" borderId="0" xfId="0"/>
    <xf numFmtId="0" fontId="4" fillId="0" borderId="0" xfId="1" applyFont="1"/>
    <xf numFmtId="0" fontId="4" fillId="0" borderId="0" xfId="1" applyFont="1" applyAlignment="1">
      <alignment horizontal="center"/>
    </xf>
    <xf numFmtId="0" fontId="6" fillId="0" borderId="0" xfId="1" applyFont="1"/>
    <xf numFmtId="0" fontId="8" fillId="0" borderId="0" xfId="1" applyFont="1"/>
    <xf numFmtId="0" fontId="8" fillId="0" borderId="0" xfId="0" applyFont="1" applyAlignment="1">
      <alignment vertical="top"/>
    </xf>
    <xf numFmtId="0" fontId="33" fillId="5" borderId="1" xfId="0" applyFont="1" applyFill="1" applyBorder="1" applyAlignment="1">
      <alignment horizontal="center" vertical="top" wrapText="1"/>
    </xf>
    <xf numFmtId="3" fontId="33" fillId="5" borderId="6" xfId="0" applyNumberFormat="1" applyFont="1" applyFill="1" applyBorder="1" applyAlignment="1">
      <alignment horizontal="center" vertical="top" wrapText="1"/>
    </xf>
    <xf numFmtId="3" fontId="62" fillId="5" borderId="6" xfId="0" applyNumberFormat="1" applyFont="1" applyFill="1" applyBorder="1" applyAlignment="1">
      <alignment horizontal="center" vertical="top" wrapText="1"/>
    </xf>
    <xf numFmtId="0" fontId="0" fillId="0" borderId="0" xfId="0" applyAlignment="1"/>
    <xf numFmtId="0" fontId="9" fillId="0" borderId="0" xfId="0" applyFont="1" applyAlignment="1">
      <alignment horizontal="center" vertical="center" wrapText="1"/>
    </xf>
    <xf numFmtId="0" fontId="56" fillId="0" borderId="0" xfId="7" applyFont="1" applyBorder="1" applyAlignment="1">
      <alignment horizontal="center" vertical="center" wrapText="1"/>
    </xf>
    <xf numFmtId="0" fontId="23" fillId="0" borderId="0" xfId="7" applyFont="1" applyBorder="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55" fillId="18" borderId="0" xfId="0" applyFont="1" applyFill="1" applyAlignment="1">
      <alignment horizontal="center" vertical="center" wrapText="1"/>
    </xf>
    <xf numFmtId="0" fontId="9" fillId="0" borderId="0" xfId="0" applyFont="1" applyAlignment="1">
      <alignment horizontal="left" vertical="center" wrapText="1"/>
    </xf>
    <xf numFmtId="49" fontId="34" fillId="0" borderId="0" xfId="0" applyNumberFormat="1" applyFont="1" applyAlignment="1">
      <alignment horizontal="center" vertical="center"/>
    </xf>
    <xf numFmtId="0" fontId="10" fillId="0" borderId="0" xfId="0" applyFont="1" applyFill="1" applyAlignment="1">
      <alignment horizontal="left" vertical="center"/>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center"/>
    </xf>
    <xf numFmtId="0" fontId="9" fillId="0" borderId="0" xfId="0" applyFont="1" applyAlignment="1">
      <alignment horizontal="center"/>
    </xf>
    <xf numFmtId="49" fontId="10" fillId="0" borderId="0" xfId="0" applyNumberFormat="1" applyFont="1" applyAlignment="1">
      <alignment horizontal="center"/>
    </xf>
    <xf numFmtId="0" fontId="10" fillId="0" borderId="0" xfId="0" applyFont="1" applyFill="1" applyAlignment="1">
      <alignment horizontal="left" vertical="center" wrapText="1"/>
    </xf>
    <xf numFmtId="0" fontId="9" fillId="0" borderId="0" xfId="0" applyFont="1" applyFill="1" applyAlignment="1">
      <alignment horizontal="left" vertical="center"/>
    </xf>
    <xf numFmtId="0" fontId="14" fillId="4" borderId="0" xfId="1" applyFont="1" applyFill="1" applyAlignment="1">
      <alignment horizontal="center" vertical="center" wrapText="1"/>
    </xf>
    <xf numFmtId="0" fontId="4" fillId="0" borderId="0" xfId="1" applyFont="1" applyAlignment="1">
      <alignment vertical="center" wrapText="1"/>
    </xf>
    <xf numFmtId="0" fontId="9" fillId="0" borderId="0" xfId="1" applyFont="1" applyAlignment="1">
      <alignment horizontal="left" vertical="center" wrapText="1"/>
    </xf>
    <xf numFmtId="0" fontId="13" fillId="4" borderId="0" xfId="5" applyFont="1" applyFill="1" applyAlignment="1">
      <alignment horizontal="center" vertical="center"/>
    </xf>
    <xf numFmtId="0" fontId="14" fillId="4" borderId="4" xfId="1" applyFont="1" applyFill="1" applyBorder="1" applyAlignment="1">
      <alignment horizontal="center" vertical="center" wrapText="1"/>
    </xf>
    <xf numFmtId="0" fontId="4" fillId="0" borderId="0" xfId="1" applyFont="1" applyAlignment="1">
      <alignment wrapText="1"/>
    </xf>
    <xf numFmtId="0" fontId="13" fillId="4" borderId="0" xfId="1" applyFont="1" applyFill="1" applyAlignment="1">
      <alignment horizontal="center" vertical="center"/>
    </xf>
    <xf numFmtId="0" fontId="35" fillId="5" borderId="0" xfId="1" applyFont="1" applyFill="1" applyAlignment="1">
      <alignment horizontal="center" vertical="center"/>
    </xf>
    <xf numFmtId="0" fontId="5" fillId="0" borderId="0" xfId="1" applyFont="1" applyAlignment="1">
      <alignment horizontal="center"/>
    </xf>
    <xf numFmtId="0" fontId="58" fillId="0" borderId="0" xfId="1" applyFont="1" applyAlignment="1">
      <alignment horizontal="left" wrapText="1"/>
    </xf>
    <xf numFmtId="0" fontId="15" fillId="4" borderId="40" xfId="1" applyFont="1" applyFill="1" applyBorder="1" applyAlignment="1">
      <alignment horizontal="center" vertical="center"/>
    </xf>
    <xf numFmtId="0" fontId="15" fillId="4" borderId="0" xfId="1" applyFont="1" applyFill="1" applyBorder="1" applyAlignment="1">
      <alignment horizontal="center" vertical="center"/>
    </xf>
    <xf numFmtId="0" fontId="34" fillId="5" borderId="8" xfId="1" applyFont="1" applyFill="1" applyBorder="1" applyAlignment="1">
      <alignment horizontal="center" vertical="center"/>
    </xf>
    <xf numFmtId="0" fontId="34" fillId="5" borderId="7" xfId="1" applyFont="1" applyFill="1" applyBorder="1" applyAlignment="1">
      <alignment horizontal="center" vertical="center"/>
    </xf>
    <xf numFmtId="0" fontId="10" fillId="8" borderId="3" xfId="1" applyFont="1" applyFill="1" applyBorder="1" applyAlignment="1">
      <alignment horizontal="center" vertical="center"/>
    </xf>
    <xf numFmtId="0" fontId="0" fillId="0" borderId="5" xfId="0" applyBorder="1"/>
    <xf numFmtId="0" fontId="10" fillId="8" borderId="15" xfId="1" applyFont="1" applyFill="1" applyBorder="1" applyAlignment="1">
      <alignment horizontal="center" vertical="center"/>
    </xf>
    <xf numFmtId="0" fontId="0" fillId="0" borderId="15" xfId="0" applyBorder="1" applyAlignment="1">
      <alignment horizontal="center" vertical="center"/>
    </xf>
    <xf numFmtId="0" fontId="0" fillId="0" borderId="15" xfId="0" applyBorder="1"/>
    <xf numFmtId="0" fontId="0" fillId="0" borderId="0" xfId="0"/>
    <xf numFmtId="0" fontId="9" fillId="0" borderId="0" xfId="1" applyFont="1" applyFill="1" applyAlignment="1">
      <alignment horizontal="left" vertical="center" wrapText="1"/>
    </xf>
    <xf numFmtId="0" fontId="15" fillId="4" borderId="0" xfId="1" applyFont="1" applyFill="1" applyAlignment="1">
      <alignment horizontal="center" vertical="center"/>
    </xf>
    <xf numFmtId="0" fontId="14" fillId="4" borderId="14" xfId="0" applyFont="1" applyFill="1" applyBorder="1" applyAlignment="1">
      <alignment horizontal="center" vertical="top"/>
    </xf>
    <xf numFmtId="0" fontId="14" fillId="0" borderId="0" xfId="1" applyFont="1" applyFill="1" applyAlignment="1">
      <alignment horizontal="center" vertical="center" wrapText="1"/>
    </xf>
    <xf numFmtId="0" fontId="10" fillId="5" borderId="0" xfId="1" applyFont="1" applyFill="1" applyAlignment="1">
      <alignment vertical="center"/>
    </xf>
    <xf numFmtId="0" fontId="28" fillId="5" borderId="0" xfId="1" applyFont="1" applyFill="1"/>
    <xf numFmtId="0" fontId="8" fillId="5" borderId="0" xfId="1" applyFont="1" applyFill="1"/>
    <xf numFmtId="0" fontId="10" fillId="0" borderId="0" xfId="0" applyFont="1" applyAlignment="1">
      <alignment horizontal="left"/>
    </xf>
    <xf numFmtId="0" fontId="73" fillId="42" borderId="20" xfId="57" applyFont="1" applyFill="1" applyBorder="1" applyAlignment="1">
      <alignment horizontal="center" vertical="top"/>
    </xf>
    <xf numFmtId="0" fontId="92" fillId="42" borderId="20" xfId="57" applyFont="1" applyFill="1" applyBorder="1" applyAlignment="1">
      <alignment horizontal="center" vertical="top"/>
    </xf>
    <xf numFmtId="0" fontId="73" fillId="0" borderId="13" xfId="60" applyFont="1" applyFill="1" applyBorder="1" applyAlignment="1">
      <alignment vertical="top" wrapText="1"/>
    </xf>
    <xf numFmtId="0" fontId="73" fillId="0" borderId="13" xfId="60" applyFont="1" applyFill="1" applyBorder="1" applyAlignment="1">
      <alignment horizontal="center" vertical="top" wrapText="1"/>
    </xf>
    <xf numFmtId="0" fontId="65" fillId="0" borderId="0" xfId="60" applyFont="1" applyAlignment="1">
      <alignment horizontal="center" vertical="top"/>
    </xf>
    <xf numFmtId="0" fontId="73" fillId="0" borderId="13" xfId="57" applyFont="1" applyBorder="1" applyAlignment="1">
      <alignment vertical="top" wrapText="1"/>
    </xf>
    <xf numFmtId="0" fontId="73" fillId="0" borderId="13" xfId="57" applyFont="1" applyBorder="1" applyAlignment="1">
      <alignment horizontal="center" vertical="top" wrapText="1"/>
    </xf>
    <xf numFmtId="0" fontId="93" fillId="0" borderId="13" xfId="57" applyFont="1" applyBorder="1" applyAlignment="1">
      <alignment horizontal="center" vertical="top" wrapText="1"/>
    </xf>
    <xf numFmtId="0" fontId="94" fillId="0" borderId="13" xfId="11" applyFont="1" applyBorder="1" applyAlignment="1">
      <alignment vertical="top" wrapText="1"/>
    </xf>
    <xf numFmtId="3" fontId="9" fillId="0" borderId="0" xfId="11" applyNumberFormat="1" applyFont="1" applyAlignment="1">
      <alignment horizontal="center" vertical="top" wrapText="1"/>
    </xf>
    <xf numFmtId="3" fontId="10" fillId="0" borderId="0" xfId="11" applyNumberFormat="1" applyFont="1" applyAlignment="1">
      <alignment horizontal="center" vertical="top" wrapText="1"/>
    </xf>
    <xf numFmtId="3" fontId="9" fillId="0" borderId="13" xfId="11" applyNumberFormat="1" applyFont="1" applyBorder="1" applyAlignment="1">
      <alignment horizontal="center" vertical="top" wrapText="1"/>
    </xf>
    <xf numFmtId="3" fontId="10" fillId="0" borderId="13" xfId="11" applyNumberFormat="1" applyFont="1" applyBorder="1" applyAlignment="1">
      <alignment horizontal="center" vertical="top" wrapText="1"/>
    </xf>
    <xf numFmtId="0" fontId="33" fillId="5" borderId="6" xfId="0" applyFont="1" applyFill="1" applyBorder="1" applyAlignment="1">
      <alignment horizontal="center" vertical="center"/>
    </xf>
    <xf numFmtId="3" fontId="33" fillId="5" borderId="6" xfId="0" applyNumberFormat="1" applyFont="1" applyFill="1" applyBorder="1" applyAlignment="1">
      <alignment horizontal="center" vertical="center"/>
    </xf>
    <xf numFmtId="0" fontId="33" fillId="5" borderId="2" xfId="0" applyFont="1" applyFill="1" applyBorder="1" applyAlignment="1">
      <alignment horizontal="center" vertical="center"/>
    </xf>
  </cellXfs>
  <cellStyles count="64">
    <cellStyle name="20% - Accent1" xfId="34" builtinId="30" customBuiltin="1"/>
    <cellStyle name="20% - Accent2" xfId="37" builtinId="34" customBuiltin="1"/>
    <cellStyle name="20% - Accent3" xfId="41" builtinId="38" customBuiltin="1"/>
    <cellStyle name="20% - Accent4" xfId="45" builtinId="42" customBuiltin="1"/>
    <cellStyle name="20% - Accent5" xfId="18" builtinId="46" customBuiltin="1"/>
    <cellStyle name="20% - Accent6" xfId="52" builtinId="50" customBuiltin="1"/>
    <cellStyle name="40% - Accent1" xfId="17" builtinId="31" customBuiltin="1"/>
    <cellStyle name="40% - Accent2" xfId="38" builtinId="35" customBuiltin="1"/>
    <cellStyle name="40% - Accent3" xfId="42" builtinId="39" customBuiltin="1"/>
    <cellStyle name="40% - Accent4" xfId="46" builtinId="43" customBuiltin="1"/>
    <cellStyle name="40% - Accent5" xfId="49" builtinId="47" customBuiltin="1"/>
    <cellStyle name="40% - Accent6" xfId="53"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4 2" xfId="20" xr:uid="{00000000-0005-0000-0000-000010000000}"/>
    <cellStyle name="60% - Accent5" xfId="50" builtinId="48" customBuiltin="1"/>
    <cellStyle name="60% - Accent6" xfId="54" builtinId="52" customBuiltin="1"/>
    <cellStyle name="Accent1" xfId="33" builtinId="29" customBuiltin="1"/>
    <cellStyle name="Accent2" xfId="36" builtinId="33" customBuiltin="1"/>
    <cellStyle name="Accent3" xfId="40" builtinId="37" customBuiltin="1"/>
    <cellStyle name="Accent4" xfId="44" builtinId="41" customBuiltin="1"/>
    <cellStyle name="Accent5" xfId="48" builtinId="45" customBuiltin="1"/>
    <cellStyle name="Accent6" xfId="51" builtinId="49" customBuiltin="1"/>
    <cellStyle name="Bad" xfId="13" builtinId="27" customBuiltin="1"/>
    <cellStyle name="Calculation" xfId="27" builtinId="22" customBuiltin="1"/>
    <cellStyle name="Check Cell" xfId="28" builtinId="23" customBuiltin="1"/>
    <cellStyle name="Comma" xfId="2" builtinId="3"/>
    <cellStyle name="Comma 2" xfId="6" xr:uid="{00000000-0005-0000-0000-00001D000000}"/>
    <cellStyle name="Explanatory Text" xfId="31" builtinId="53" customBuiltin="1"/>
    <cellStyle name="Good" xfId="12" builtinId="26" customBuiltin="1"/>
    <cellStyle name="Heading 1" xfId="22" builtinId="16" customBuiltin="1"/>
    <cellStyle name="Heading 2" xfId="23" builtinId="17" customBuiltin="1"/>
    <cellStyle name="Heading 3" xfId="24" builtinId="18" customBuiltin="1"/>
    <cellStyle name="Heading 4" xfId="25" builtinId="19" customBuiltin="1"/>
    <cellStyle name="Hyperlink" xfId="7" builtinId="8"/>
    <cellStyle name="Input" xfId="14" builtinId="20" customBuiltin="1"/>
    <cellStyle name="Linked Cell" xfId="16" builtinId="24" customBuiltin="1"/>
    <cellStyle name="Neutral" xfId="26" builtinId="28" customBuiltin="1"/>
    <cellStyle name="Neutral 2" xfId="19" xr:uid="{00000000-0005-0000-0000-000028000000}"/>
    <cellStyle name="Normal" xfId="0" builtinId="0"/>
    <cellStyle name="Normal 2" xfId="55" xr:uid="{00000000-0005-0000-0000-00002A000000}"/>
    <cellStyle name="Normal 2 3" xfId="5" xr:uid="{00000000-0005-0000-0000-00002B000000}"/>
    <cellStyle name="Normal 2 4" xfId="1" xr:uid="{00000000-0005-0000-0000-00002C000000}"/>
    <cellStyle name="Normal 3" xfId="3" xr:uid="{00000000-0005-0000-0000-00002D000000}"/>
    <cellStyle name="Normal 3 2" xfId="56" xr:uid="{00000000-0005-0000-0000-00002E000000}"/>
    <cellStyle name="Normal 4" xfId="4" xr:uid="{00000000-0005-0000-0000-00002F000000}"/>
    <cellStyle name="Normal_Sheet1" xfId="10" xr:uid="{00000000-0005-0000-0000-000030000000}"/>
    <cellStyle name="Normal_Sheet2" xfId="8" xr:uid="{00000000-0005-0000-0000-000031000000}"/>
    <cellStyle name="Normal_Sheet3" xfId="9" xr:uid="{00000000-0005-0000-0000-000032000000}"/>
    <cellStyle name="Normal_Sheet4" xfId="61" xr:uid="{7DB70727-9AEF-4018-9FD9-F4B05B81B9AB}"/>
    <cellStyle name="Normal_T-4 Program Enrollment (2)" xfId="58" xr:uid="{2E64E1C8-1C33-488F-8C20-B9F43F1C9A10}"/>
    <cellStyle name="Normal_T5-Awards 2019-23)" xfId="59" xr:uid="{B72802B1-8F8B-4A78-BC81-AD4356A301BE}"/>
    <cellStyle name="Normal_T-6 FY21 Program Transfers" xfId="57" xr:uid="{1A3C1F10-D6B5-4F9D-B8EC-54C72FACB471}"/>
    <cellStyle name="Normal_T-6 FY21 Program Transfers  (2" xfId="11" xr:uid="{00000000-0005-0000-0000-000035000000}"/>
    <cellStyle name="Normal_T-6 FY23 Program Transfers" xfId="60" xr:uid="{12A7733D-81A3-45D5-B520-DBF8F45FFE34}"/>
    <cellStyle name="Normal_T-8 Credit Time to Award" xfId="62" xr:uid="{C50C71F2-7B05-4C23-8EA6-8E5FE5D8D55F}"/>
    <cellStyle name="Normal_xT-8 Credit Time to Award" xfId="63" xr:uid="{29CAB9DE-99E1-42B6-9912-DC76BB9725B3}"/>
    <cellStyle name="Note" xfId="30" builtinId="10" customBuiltin="1"/>
    <cellStyle name="Output" xfId="15" builtinId="21" customBuiltin="1"/>
    <cellStyle name="Title" xfId="21" builtinId="15" customBuiltin="1"/>
    <cellStyle name="Total" xfId="32" builtinId="25" customBuiltin="1"/>
    <cellStyle name="Warning Text" xfId="29" builtinId="11" customBuiltin="1"/>
  </cellStyles>
  <dxfs count="0"/>
  <tableStyles count="0" defaultTableStyle="TableStyleMedium2" defaultPivotStyle="PivotStyleLight16"/>
  <colors>
    <mruColors>
      <color rgb="FFFFEB9C"/>
      <color rgb="FF51237F"/>
      <color rgb="FF9FA1A4"/>
      <color rgb="FFF79646"/>
      <color rgb="FFFFD44B"/>
      <color rgb="FF5619AF"/>
      <color rgb="FFF2F0F6"/>
      <color rgb="FFFFF5C9"/>
      <color rgb="FFF4F7ED"/>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488950</xdr:colOff>
      <xdr:row>0</xdr:row>
      <xdr:rowOff>14816</xdr:rowOff>
    </xdr:from>
    <xdr:to>
      <xdr:col>10</xdr:col>
      <xdr:colOff>601134</xdr:colOff>
      <xdr:row>33</xdr:row>
      <xdr:rowOff>158326</xdr:rowOff>
    </xdr:to>
    <xdr:sp macro="" textlink="">
      <xdr:nvSpPr>
        <xdr:cNvPr id="4" name="Rectangle 3">
          <a:extLst>
            <a:ext uri="{FF2B5EF4-FFF2-40B4-BE49-F238E27FC236}">
              <a16:creationId xmlns:a16="http://schemas.microsoft.com/office/drawing/2014/main" id="{D045A9E3-CE22-4290-93BD-A384F0CEFAAE}"/>
            </a:ext>
          </a:extLst>
        </xdr:cNvPr>
        <xdr:cNvSpPr>
          <a:spLocks noChangeArrowheads="1"/>
        </xdr:cNvSpPr>
      </xdr:nvSpPr>
      <xdr:spPr bwMode="auto">
        <a:xfrm>
          <a:off x="6584950" y="14816"/>
          <a:ext cx="112184" cy="6722110"/>
        </a:xfrm>
        <a:prstGeom prst="rect">
          <a:avLst/>
        </a:prstGeom>
        <a:solidFill>
          <a:srgbClr val="9FA1A4"/>
        </a:solidFill>
        <a:ln>
          <a:noFill/>
        </a:ln>
      </xdr:spPr>
      <xdr:txBody>
        <a:bodyPr rot="0" vert="horz" wrap="square" lIns="91440" tIns="45720" rIns="91440" bIns="45720" anchor="t" anchorCtr="0" upright="1">
          <a:noAutofit/>
        </a:bodyPr>
        <a:lstStyle/>
        <a:p>
          <a:endParaRPr lang="en-US"/>
        </a:p>
      </xdr:txBody>
    </xdr:sp>
    <xdr:clientData/>
  </xdr:twoCellAnchor>
  <xdr:twoCellAnchor>
    <xdr:from>
      <xdr:col>10</xdr:col>
      <xdr:colOff>491067</xdr:colOff>
      <xdr:row>28</xdr:row>
      <xdr:rowOff>151130</xdr:rowOff>
    </xdr:from>
    <xdr:to>
      <xdr:col>10</xdr:col>
      <xdr:colOff>600795</xdr:colOff>
      <xdr:row>44</xdr:row>
      <xdr:rowOff>25824</xdr:rowOff>
    </xdr:to>
    <xdr:sp macro="" textlink="">
      <xdr:nvSpPr>
        <xdr:cNvPr id="5" name="Rectangle 4">
          <a:extLst>
            <a:ext uri="{FF2B5EF4-FFF2-40B4-BE49-F238E27FC236}">
              <a16:creationId xmlns:a16="http://schemas.microsoft.com/office/drawing/2014/main" id="{69782B6A-F1A9-4C20-BEC8-1F04E431FC46}"/>
            </a:ext>
          </a:extLst>
        </xdr:cNvPr>
        <xdr:cNvSpPr>
          <a:spLocks noChangeArrowheads="1"/>
        </xdr:cNvSpPr>
      </xdr:nvSpPr>
      <xdr:spPr bwMode="auto">
        <a:xfrm>
          <a:off x="6561667" y="5637530"/>
          <a:ext cx="109728" cy="3176694"/>
        </a:xfrm>
        <a:prstGeom prst="rect">
          <a:avLst/>
        </a:prstGeom>
        <a:solidFill>
          <a:srgbClr val="52247F"/>
        </a:solidFill>
        <a:ln>
          <a:noFill/>
        </a:ln>
      </xdr:spPr>
      <xdr:txBody>
        <a:bodyPr rot="0" vert="horz" wrap="square" lIns="91440" tIns="45720" rIns="91440" bIns="45720" anchor="t" anchorCtr="0" upright="1">
          <a:noAutofit/>
        </a:bodyPr>
        <a:lstStyle/>
        <a:p>
          <a:endParaRPr lang="en-US"/>
        </a:p>
      </xdr:txBody>
    </xdr:sp>
    <xdr:clientData/>
  </xdr:twoCellAnchor>
  <xdr:twoCellAnchor editAs="oneCell">
    <xdr:from>
      <xdr:col>4</xdr:col>
      <xdr:colOff>307473</xdr:colOff>
      <xdr:row>0</xdr:row>
      <xdr:rowOff>106947</xdr:rowOff>
    </xdr:from>
    <xdr:to>
      <xdr:col>6</xdr:col>
      <xdr:colOff>316497</xdr:colOff>
      <xdr:row>4</xdr:row>
      <xdr:rowOff>77770</xdr:rowOff>
    </xdr:to>
    <xdr:pic>
      <xdr:nvPicPr>
        <xdr:cNvPr id="6" name="Picture 5">
          <a:extLst>
            <a:ext uri="{FF2B5EF4-FFF2-40B4-BE49-F238E27FC236}">
              <a16:creationId xmlns:a16="http://schemas.microsoft.com/office/drawing/2014/main" id="{2AA1DED7-CFB0-477E-A482-B31F27A4A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106947"/>
          <a:ext cx="122555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tgomerycollege.edu/research" TargetMode="External"/><Relationship Id="rId1" Type="http://schemas.openxmlformats.org/officeDocument/2006/relationships/hyperlink" Target="https://www.montgomerycollege.edu/offices/institutional-research-and-effectiveness/reports-and-resource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3"/>
  <sheetViews>
    <sheetView tabSelected="1" showWhiteSpace="0" view="pageBreakPreview" zoomScaleNormal="75" zoomScaleSheetLayoutView="100" zoomScalePageLayoutView="75" workbookViewId="0"/>
  </sheetViews>
  <sheetFormatPr defaultRowHeight="15" x14ac:dyDescent="0.25"/>
  <cols>
    <col min="10" max="10" width="8.7109375" customWidth="1"/>
  </cols>
  <sheetData>
    <row r="1" spans="1:11" x14ac:dyDescent="0.25">
      <c r="A1" s="20"/>
      <c r="B1" s="21"/>
      <c r="C1" s="21"/>
      <c r="D1" s="21"/>
      <c r="E1" s="21"/>
      <c r="F1" s="21"/>
      <c r="G1" s="21"/>
      <c r="H1" s="21"/>
      <c r="I1" s="21"/>
      <c r="J1" s="21"/>
      <c r="K1" s="22"/>
    </row>
    <row r="2" spans="1:11" x14ac:dyDescent="0.25">
      <c r="A2" s="23"/>
      <c r="B2" s="1"/>
      <c r="C2" s="1"/>
      <c r="D2" s="1"/>
      <c r="E2" s="1"/>
      <c r="F2" s="1"/>
      <c r="G2" s="1"/>
      <c r="H2" s="1"/>
      <c r="I2" s="1"/>
      <c r="J2" s="1"/>
      <c r="K2" s="24"/>
    </row>
    <row r="3" spans="1:11" x14ac:dyDescent="0.25">
      <c r="A3" s="23"/>
      <c r="B3" s="1"/>
      <c r="C3" s="1"/>
      <c r="D3" s="1"/>
      <c r="E3" s="1"/>
      <c r="F3" s="1"/>
      <c r="G3" s="1"/>
      <c r="H3" s="1"/>
      <c r="I3" s="1"/>
      <c r="J3" s="1"/>
      <c r="K3" s="24"/>
    </row>
    <row r="4" spans="1:11" x14ac:dyDescent="0.25">
      <c r="A4" s="23"/>
      <c r="B4" s="1"/>
      <c r="C4" s="1"/>
      <c r="D4" s="1"/>
      <c r="E4" s="1"/>
      <c r="F4" s="1"/>
      <c r="G4" s="1"/>
      <c r="H4" s="1"/>
      <c r="I4" s="1"/>
      <c r="J4" s="1"/>
      <c r="K4" s="24"/>
    </row>
    <row r="5" spans="1:11" x14ac:dyDescent="0.25">
      <c r="A5" s="23"/>
      <c r="B5" s="1"/>
      <c r="C5" s="1"/>
      <c r="D5" s="1"/>
      <c r="E5" s="1"/>
      <c r="F5" s="1"/>
      <c r="G5" s="1"/>
      <c r="H5" s="1"/>
      <c r="I5" s="1"/>
      <c r="J5" s="1"/>
      <c r="K5" s="24"/>
    </row>
    <row r="6" spans="1:11" x14ac:dyDescent="0.25">
      <c r="A6" s="23"/>
      <c r="B6" s="1"/>
      <c r="C6" s="1"/>
      <c r="D6" s="1"/>
      <c r="E6" s="1"/>
      <c r="F6" s="1"/>
      <c r="G6" s="1"/>
      <c r="H6" s="1"/>
      <c r="I6" s="1"/>
      <c r="J6" s="1"/>
      <c r="K6" s="24"/>
    </row>
    <row r="7" spans="1:11" ht="48.6" customHeight="1" x14ac:dyDescent="0.25">
      <c r="A7" s="23"/>
      <c r="B7" s="320" t="s">
        <v>590</v>
      </c>
      <c r="C7" s="320"/>
      <c r="D7" s="320"/>
      <c r="E7" s="320"/>
      <c r="F7" s="320"/>
      <c r="G7" s="320"/>
      <c r="H7" s="320"/>
      <c r="I7" s="320"/>
      <c r="J7" s="320"/>
      <c r="K7" s="24"/>
    </row>
    <row r="8" spans="1:11" ht="14.65" customHeight="1" x14ac:dyDescent="0.25">
      <c r="A8" s="23"/>
      <c r="B8" s="19"/>
      <c r="C8" s="19"/>
      <c r="D8" s="19"/>
      <c r="E8" s="19"/>
      <c r="F8" s="19"/>
      <c r="G8" s="19"/>
      <c r="H8" s="19"/>
      <c r="I8" s="19"/>
      <c r="J8" s="19"/>
      <c r="K8" s="24"/>
    </row>
    <row r="9" spans="1:11" ht="14.65" customHeight="1" x14ac:dyDescent="0.25">
      <c r="A9" s="23"/>
      <c r="B9" s="19"/>
      <c r="C9" s="19"/>
      <c r="D9" s="19"/>
      <c r="E9" s="19"/>
      <c r="F9" s="19"/>
      <c r="G9" s="19"/>
      <c r="H9" s="19"/>
      <c r="I9" s="19"/>
      <c r="J9" s="19"/>
      <c r="K9" s="24"/>
    </row>
    <row r="10" spans="1:11" ht="14.65" customHeight="1" x14ac:dyDescent="0.25">
      <c r="A10" s="23"/>
      <c r="B10" s="321" t="s">
        <v>589</v>
      </c>
      <c r="C10" s="321"/>
      <c r="D10" s="321"/>
      <c r="E10" s="321"/>
      <c r="F10" s="321"/>
      <c r="G10" s="321"/>
      <c r="H10" s="321"/>
      <c r="I10" s="321"/>
      <c r="J10" s="321"/>
      <c r="K10" s="24"/>
    </row>
    <row r="11" spans="1:11" ht="14.65" customHeight="1" x14ac:dyDescent="0.25">
      <c r="A11" s="23"/>
      <c r="B11" s="321"/>
      <c r="C11" s="321"/>
      <c r="D11" s="321"/>
      <c r="E11" s="321"/>
      <c r="F11" s="321"/>
      <c r="G11" s="321"/>
      <c r="H11" s="321"/>
      <c r="I11" s="321"/>
      <c r="J11" s="321"/>
      <c r="K11" s="24"/>
    </row>
    <row r="12" spans="1:11" ht="14.65" customHeight="1" x14ac:dyDescent="0.25">
      <c r="A12" s="23"/>
      <c r="B12" s="321"/>
      <c r="C12" s="321"/>
      <c r="D12" s="321"/>
      <c r="E12" s="321"/>
      <c r="F12" s="321"/>
      <c r="G12" s="321"/>
      <c r="H12" s="321"/>
      <c r="I12" s="321"/>
      <c r="J12" s="321"/>
      <c r="K12" s="24"/>
    </row>
    <row r="13" spans="1:11" ht="14.65" customHeight="1" x14ac:dyDescent="0.25">
      <c r="A13" s="23"/>
      <c r="B13" s="321"/>
      <c r="C13" s="321"/>
      <c r="D13" s="321"/>
      <c r="E13" s="321"/>
      <c r="F13" s="321"/>
      <c r="G13" s="321"/>
      <c r="H13" s="321"/>
      <c r="I13" s="321"/>
      <c r="J13" s="321"/>
      <c r="K13" s="24"/>
    </row>
    <row r="14" spans="1:11" ht="14.65" customHeight="1" x14ac:dyDescent="0.25">
      <c r="A14" s="23"/>
      <c r="B14" s="19"/>
      <c r="C14" s="19"/>
      <c r="D14" s="19"/>
      <c r="E14" s="19"/>
      <c r="F14" s="19"/>
      <c r="G14" s="19"/>
      <c r="H14" s="19"/>
      <c r="I14" s="19"/>
      <c r="J14" s="19"/>
      <c r="K14" s="24"/>
    </row>
    <row r="15" spans="1:11" ht="14.65" customHeight="1" x14ac:dyDescent="0.25">
      <c r="A15" s="23"/>
      <c r="B15" s="322" t="s">
        <v>813</v>
      </c>
      <c r="C15" s="322"/>
      <c r="D15" s="322"/>
      <c r="E15" s="322"/>
      <c r="F15" s="322"/>
      <c r="G15" s="322"/>
      <c r="H15" s="322"/>
      <c r="I15" s="322"/>
      <c r="J15" s="322"/>
      <c r="K15" s="24"/>
    </row>
    <row r="16" spans="1:11" ht="14.65" customHeight="1" x14ac:dyDescent="0.25">
      <c r="A16" s="23"/>
      <c r="B16" s="322"/>
      <c r="C16" s="322"/>
      <c r="D16" s="322"/>
      <c r="E16" s="322"/>
      <c r="F16" s="322"/>
      <c r="G16" s="322"/>
      <c r="H16" s="322"/>
      <c r="I16" s="322"/>
      <c r="J16" s="322"/>
      <c r="K16" s="24"/>
    </row>
    <row r="17" spans="1:11" ht="14.65" customHeight="1" x14ac:dyDescent="0.25">
      <c r="A17" s="23"/>
      <c r="B17" s="19"/>
      <c r="C17" s="19"/>
      <c r="D17" s="19"/>
      <c r="E17" s="19"/>
      <c r="F17" s="19"/>
      <c r="G17" s="19"/>
      <c r="H17" s="19"/>
      <c r="I17" s="19"/>
      <c r="J17" s="19"/>
      <c r="K17" s="24"/>
    </row>
    <row r="18" spans="1:11" ht="14.65" customHeight="1" x14ac:dyDescent="0.25">
      <c r="A18" s="23"/>
      <c r="B18" s="323" t="s">
        <v>591</v>
      </c>
      <c r="C18" s="323"/>
      <c r="D18" s="323"/>
      <c r="E18" s="323"/>
      <c r="F18" s="323"/>
      <c r="G18" s="323"/>
      <c r="H18" s="323"/>
      <c r="I18" s="323"/>
      <c r="J18" s="323"/>
      <c r="K18" s="24"/>
    </row>
    <row r="19" spans="1:11" ht="14.65" customHeight="1" x14ac:dyDescent="0.25">
      <c r="A19" s="23"/>
      <c r="B19" s="323"/>
      <c r="C19" s="323"/>
      <c r="D19" s="323"/>
      <c r="E19" s="323"/>
      <c r="F19" s="323"/>
      <c r="G19" s="323"/>
      <c r="H19" s="323"/>
      <c r="I19" s="323"/>
      <c r="J19" s="323"/>
      <c r="K19" s="24"/>
    </row>
    <row r="20" spans="1:11" ht="14.65" customHeight="1" x14ac:dyDescent="0.25">
      <c r="A20" s="23"/>
      <c r="B20" s="323"/>
      <c r="C20" s="323"/>
      <c r="D20" s="323"/>
      <c r="E20" s="323"/>
      <c r="F20" s="323"/>
      <c r="G20" s="323"/>
      <c r="H20" s="323"/>
      <c r="I20" s="323"/>
      <c r="J20" s="323"/>
      <c r="K20" s="24"/>
    </row>
    <row r="21" spans="1:11" ht="14.65" customHeight="1" x14ac:dyDescent="0.25">
      <c r="A21" s="23"/>
      <c r="B21" s="323"/>
      <c r="C21" s="323"/>
      <c r="D21" s="323"/>
      <c r="E21" s="323"/>
      <c r="F21" s="323"/>
      <c r="G21" s="323"/>
      <c r="H21" s="323"/>
      <c r="I21" s="323"/>
      <c r="J21" s="323"/>
      <c r="K21" s="24"/>
    </row>
    <row r="22" spans="1:11" ht="14.65" customHeight="1" x14ac:dyDescent="0.25">
      <c r="A22" s="23"/>
      <c r="B22" s="323"/>
      <c r="C22" s="323"/>
      <c r="D22" s="323"/>
      <c r="E22" s="323"/>
      <c r="F22" s="323"/>
      <c r="G22" s="323"/>
      <c r="H22" s="323"/>
      <c r="I22" s="323"/>
      <c r="J22" s="323"/>
      <c r="K22" s="24"/>
    </row>
    <row r="23" spans="1:11" ht="14.65" customHeight="1" x14ac:dyDescent="0.25">
      <c r="A23" s="23"/>
      <c r="B23" s="323"/>
      <c r="C23" s="323"/>
      <c r="D23" s="323"/>
      <c r="E23" s="323"/>
      <c r="F23" s="323"/>
      <c r="G23" s="323"/>
      <c r="H23" s="323"/>
      <c r="I23" s="323"/>
      <c r="J23" s="323"/>
      <c r="K23" s="24"/>
    </row>
    <row r="24" spans="1:11" ht="14.65" customHeight="1" x14ac:dyDescent="0.25">
      <c r="A24" s="23"/>
      <c r="B24" s="19"/>
      <c r="C24" s="19"/>
      <c r="D24" s="19"/>
      <c r="E24" s="19"/>
      <c r="F24" s="19"/>
      <c r="G24" s="19"/>
      <c r="H24" s="19"/>
      <c r="I24" s="19"/>
      <c r="J24" s="19"/>
      <c r="K24" s="24"/>
    </row>
    <row r="25" spans="1:11" ht="14.65" customHeight="1" x14ac:dyDescent="0.25">
      <c r="A25" s="23"/>
      <c r="B25" s="19"/>
      <c r="C25" s="19"/>
      <c r="D25" s="19"/>
      <c r="E25" s="19"/>
      <c r="F25" s="19"/>
      <c r="G25" s="19"/>
      <c r="H25" s="19"/>
      <c r="I25" s="19"/>
      <c r="J25" s="19"/>
      <c r="K25" s="24"/>
    </row>
    <row r="26" spans="1:11" ht="14.65" customHeight="1" x14ac:dyDescent="0.25">
      <c r="A26" s="23"/>
      <c r="B26" s="19"/>
      <c r="C26" s="19"/>
      <c r="D26" s="19"/>
      <c r="E26" s="19"/>
      <c r="F26" s="19"/>
      <c r="G26" s="19"/>
      <c r="H26" s="19"/>
      <c r="I26" s="19"/>
      <c r="J26" s="19"/>
      <c r="K26" s="24"/>
    </row>
    <row r="27" spans="1:11" ht="14.65" customHeight="1" x14ac:dyDescent="0.25">
      <c r="A27" s="23"/>
      <c r="B27" s="19"/>
      <c r="C27" s="19"/>
      <c r="D27" s="19"/>
      <c r="E27" s="19"/>
      <c r="F27" s="19"/>
      <c r="G27" s="19"/>
      <c r="H27" s="19"/>
      <c r="I27" s="19"/>
      <c r="J27" s="19"/>
      <c r="K27" s="24"/>
    </row>
    <row r="28" spans="1:11" ht="14.65" customHeight="1" x14ac:dyDescent="0.25">
      <c r="A28" s="23"/>
      <c r="B28" s="19"/>
      <c r="C28" s="19"/>
      <c r="D28" s="19"/>
      <c r="E28" s="19"/>
      <c r="F28" s="19"/>
      <c r="G28" s="19"/>
      <c r="H28" s="19"/>
      <c r="I28" s="19"/>
      <c r="J28" s="19"/>
      <c r="K28" s="24"/>
    </row>
    <row r="29" spans="1:11" x14ac:dyDescent="0.25">
      <c r="A29" s="23"/>
      <c r="B29" s="1"/>
      <c r="C29" s="1"/>
      <c r="D29" s="1"/>
      <c r="E29" s="1"/>
      <c r="F29" s="1"/>
      <c r="G29" s="1"/>
      <c r="H29" s="1"/>
      <c r="I29" s="1"/>
      <c r="J29" s="1"/>
      <c r="K29" s="24"/>
    </row>
    <row r="30" spans="1:11" x14ac:dyDescent="0.25">
      <c r="A30" s="23"/>
      <c r="B30" s="1"/>
      <c r="C30" s="1"/>
      <c r="D30" s="1"/>
      <c r="E30" s="1"/>
      <c r="F30" s="1"/>
      <c r="G30" s="1"/>
      <c r="H30" s="1"/>
      <c r="I30" s="1"/>
      <c r="J30" s="1"/>
      <c r="K30" s="24"/>
    </row>
    <row r="31" spans="1:11" x14ac:dyDescent="0.25">
      <c r="A31" s="23"/>
      <c r="B31" s="1"/>
      <c r="C31" s="1"/>
      <c r="D31" s="1"/>
      <c r="E31" s="1"/>
      <c r="F31" s="1"/>
      <c r="G31" s="1"/>
      <c r="H31" s="1"/>
      <c r="I31" s="1"/>
      <c r="J31" s="1"/>
      <c r="K31" s="24"/>
    </row>
    <row r="32" spans="1:11" x14ac:dyDescent="0.25">
      <c r="A32" s="23"/>
      <c r="B32" s="1"/>
      <c r="C32" s="1"/>
      <c r="D32" s="1"/>
      <c r="E32" s="1"/>
      <c r="F32" s="1"/>
      <c r="G32" s="1"/>
      <c r="H32" s="1"/>
      <c r="I32" s="1"/>
      <c r="J32" s="1"/>
      <c r="K32" s="24"/>
    </row>
    <row r="33" spans="1:11" x14ac:dyDescent="0.25">
      <c r="A33" s="23"/>
      <c r="B33" s="1"/>
      <c r="C33" s="1"/>
      <c r="D33" s="1"/>
      <c r="E33" s="1"/>
      <c r="F33" s="1"/>
      <c r="G33" s="1"/>
      <c r="H33" s="1"/>
      <c r="I33" s="1"/>
      <c r="J33" s="1"/>
      <c r="K33" s="24"/>
    </row>
    <row r="34" spans="1:11" x14ac:dyDescent="0.25">
      <c r="A34" s="23"/>
      <c r="B34" s="1"/>
      <c r="C34" s="1"/>
      <c r="D34" s="1"/>
      <c r="E34" s="1"/>
      <c r="F34" s="1"/>
      <c r="G34" s="1"/>
      <c r="H34" s="1"/>
      <c r="I34" s="1"/>
      <c r="J34" s="1"/>
      <c r="K34" s="24"/>
    </row>
    <row r="35" spans="1:11" x14ac:dyDescent="0.25">
      <c r="A35" s="23"/>
      <c r="B35" s="1"/>
      <c r="C35" s="1"/>
      <c r="D35" s="1"/>
      <c r="E35" s="1"/>
      <c r="F35" s="1"/>
      <c r="G35" s="1"/>
      <c r="H35" s="1"/>
      <c r="I35" s="1"/>
      <c r="J35" s="1"/>
      <c r="K35" s="24"/>
    </row>
    <row r="36" spans="1:11" x14ac:dyDescent="0.25">
      <c r="A36" s="23"/>
      <c r="B36" s="1"/>
      <c r="C36" s="1"/>
      <c r="D36" s="1"/>
      <c r="E36" s="1"/>
      <c r="F36" s="1"/>
      <c r="G36" s="1"/>
      <c r="H36" s="1"/>
      <c r="I36" s="1"/>
      <c r="J36" s="1"/>
      <c r="K36" s="24"/>
    </row>
    <row r="37" spans="1:11" x14ac:dyDescent="0.25">
      <c r="A37" s="23"/>
      <c r="B37" s="1"/>
      <c r="C37" s="1"/>
      <c r="D37" s="1"/>
      <c r="E37" s="1"/>
      <c r="F37" s="1"/>
      <c r="G37" s="1"/>
      <c r="H37" s="1"/>
      <c r="I37" s="1"/>
      <c r="J37" s="1"/>
      <c r="K37" s="24"/>
    </row>
    <row r="38" spans="1:11" ht="18.75" x14ac:dyDescent="0.25">
      <c r="A38" s="23"/>
      <c r="B38" s="324" t="s">
        <v>999</v>
      </c>
      <c r="C38" s="324"/>
      <c r="D38" s="324"/>
      <c r="E38" s="324"/>
      <c r="F38" s="324"/>
      <c r="G38" s="324"/>
      <c r="H38" s="324"/>
      <c r="I38" s="324"/>
      <c r="J38" s="324"/>
      <c r="K38" s="24"/>
    </row>
    <row r="39" spans="1:11" ht="15.75" x14ac:dyDescent="0.25">
      <c r="A39" s="23"/>
      <c r="B39" s="1"/>
      <c r="C39" s="1"/>
      <c r="D39" s="18"/>
      <c r="E39" s="1"/>
      <c r="F39" s="1"/>
      <c r="G39" s="1"/>
      <c r="H39" s="1"/>
      <c r="I39" s="1"/>
      <c r="J39" s="1"/>
      <c r="K39" s="24"/>
    </row>
    <row r="40" spans="1:11" ht="14.65" customHeight="1" x14ac:dyDescent="0.25">
      <c r="A40" s="23"/>
      <c r="B40" s="317" t="s">
        <v>592</v>
      </c>
      <c r="C40" s="317"/>
      <c r="D40" s="317"/>
      <c r="E40" s="317"/>
      <c r="F40" s="317"/>
      <c r="G40" s="317"/>
      <c r="H40" s="317"/>
      <c r="I40" s="317"/>
      <c r="J40" s="317"/>
      <c r="K40" s="24"/>
    </row>
    <row r="41" spans="1:11" ht="15.75" x14ac:dyDescent="0.25">
      <c r="A41" s="23"/>
      <c r="B41" s="317" t="s">
        <v>593</v>
      </c>
      <c r="C41" s="317"/>
      <c r="D41" s="317"/>
      <c r="E41" s="317"/>
      <c r="F41" s="317"/>
      <c r="G41" s="317"/>
      <c r="H41" s="317"/>
      <c r="I41" s="317"/>
      <c r="J41" s="317"/>
      <c r="K41" s="24"/>
    </row>
    <row r="42" spans="1:11" ht="30" customHeight="1" x14ac:dyDescent="0.25">
      <c r="A42" s="23"/>
      <c r="B42" s="318" t="s">
        <v>596</v>
      </c>
      <c r="C42" s="319"/>
      <c r="D42" s="319"/>
      <c r="E42" s="319"/>
      <c r="F42" s="319"/>
      <c r="G42" s="319"/>
      <c r="H42" s="319"/>
      <c r="I42" s="319"/>
      <c r="J42" s="319"/>
      <c r="K42" s="24"/>
    </row>
    <row r="43" spans="1:11" ht="14.65" customHeight="1" x14ac:dyDescent="0.25">
      <c r="A43" s="23"/>
      <c r="B43" s="18"/>
      <c r="C43" s="18"/>
      <c r="D43" s="18"/>
      <c r="E43" s="18"/>
      <c r="F43" s="18"/>
      <c r="G43" s="18"/>
      <c r="H43" s="18"/>
      <c r="I43" s="18"/>
      <c r="J43" s="18"/>
      <c r="K43" s="24"/>
    </row>
    <row r="44" spans="1:11" ht="14.65" customHeight="1" x14ac:dyDescent="0.25">
      <c r="A44" s="25"/>
      <c r="B44" s="26"/>
      <c r="C44" s="26"/>
      <c r="D44" s="26"/>
      <c r="E44" s="26"/>
      <c r="F44" s="26"/>
      <c r="G44" s="26"/>
      <c r="H44" s="26"/>
      <c r="I44" s="26"/>
      <c r="J44" s="26"/>
      <c r="K44" s="27"/>
    </row>
    <row r="45" spans="1:11" ht="14.65" customHeight="1" x14ac:dyDescent="0.25">
      <c r="A45" s="1"/>
      <c r="B45" s="18"/>
      <c r="C45" s="18"/>
      <c r="D45" s="18"/>
      <c r="E45" s="18"/>
      <c r="F45" s="18"/>
      <c r="G45" s="18"/>
      <c r="H45" s="18"/>
      <c r="I45" s="18"/>
      <c r="J45" s="18"/>
      <c r="K45" s="1"/>
    </row>
    <row r="46" spans="1:11" x14ac:dyDescent="0.25">
      <c r="A46" s="1"/>
      <c r="B46" s="1"/>
      <c r="C46" s="1"/>
      <c r="D46" s="1"/>
      <c r="E46" s="1"/>
      <c r="F46" s="1"/>
      <c r="G46" s="1"/>
      <c r="H46" s="1"/>
      <c r="I46" s="1"/>
      <c r="J46" s="1"/>
      <c r="K46" s="1"/>
    </row>
    <row r="47" spans="1:11" x14ac:dyDescent="0.25">
      <c r="A47" s="1"/>
      <c r="B47" s="1"/>
      <c r="C47" s="1"/>
      <c r="D47" s="1"/>
      <c r="E47" s="1"/>
      <c r="F47" s="1"/>
      <c r="G47" s="1"/>
      <c r="H47" s="1"/>
      <c r="I47" s="1"/>
      <c r="J47" s="1"/>
      <c r="K47" s="1"/>
    </row>
    <row r="48" spans="1:11" x14ac:dyDescent="0.25">
      <c r="A48" s="1"/>
      <c r="B48" s="1"/>
      <c r="C48" s="1"/>
      <c r="D48" s="1"/>
      <c r="E48" s="1"/>
      <c r="F48" s="1"/>
      <c r="G48" s="1"/>
      <c r="H48" s="1"/>
      <c r="I48" s="1"/>
      <c r="J48" s="1"/>
      <c r="K48" s="1"/>
    </row>
    <row r="49" spans="1:11" x14ac:dyDescent="0.25">
      <c r="A49" s="1"/>
      <c r="B49" s="1"/>
      <c r="C49" s="1"/>
      <c r="D49" s="1"/>
      <c r="E49" s="1"/>
      <c r="F49" s="1"/>
      <c r="G49" s="1"/>
      <c r="H49" s="1"/>
      <c r="I49" s="1"/>
      <c r="J49" s="1"/>
      <c r="K49" s="1"/>
    </row>
    <row r="123" spans="1:1" x14ac:dyDescent="0.25">
      <c r="A123" s="12"/>
    </row>
  </sheetData>
  <sheetProtection algorithmName="SHA-512" hashValue="CZu/c3Ivb4BVVWf9bmgXWP+gN0NwYe3Ef8SkWKwQ8Xz62XjgBdsiWy2QaURMNZ5i2pWQpC2LU8gWCn8axzBdOQ==" saltValue="HagGExcOmVhdDkVTpeVS3w==" spinCount="100000" sheet="1" objects="1" scenarios="1" sort="0" autoFilter="0"/>
  <mergeCells count="8">
    <mergeCell ref="B41:J41"/>
    <mergeCell ref="B42:J42"/>
    <mergeCell ref="B7:J7"/>
    <mergeCell ref="B10:J13"/>
    <mergeCell ref="B15:J16"/>
    <mergeCell ref="B18:J23"/>
    <mergeCell ref="B38:J38"/>
    <mergeCell ref="B40:J40"/>
  </mergeCells>
  <hyperlinks>
    <hyperlink ref="B42:J42" r:id="rId1" display="https://www.montgomerycollege.edu/offices/institutional-research-and-effectiveness/reports-and-resources.html" xr:uid="{00000000-0004-0000-0000-000000000000}"/>
    <hyperlink ref="B42" r:id="rId2" xr:uid="{00000000-0004-0000-0000-000001000000}"/>
  </hyperlinks>
  <printOptions horizontalCentered="1"/>
  <pageMargins left="0.7" right="0.7" top="0.75" bottom="0.75" header="0.3" footer="0.3"/>
  <pageSetup scale="90"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21F13-7520-4A56-9188-730D4233266B}">
  <dimension ref="A1:U159"/>
  <sheetViews>
    <sheetView zoomScaleNormal="100" workbookViewId="0">
      <pane ySplit="3" topLeftCell="A4" activePane="bottomLeft" state="frozen"/>
      <selection pane="bottomLeft" activeCell="B18" sqref="B18"/>
    </sheetView>
  </sheetViews>
  <sheetFormatPr defaultColWidth="41.42578125" defaultRowHeight="15" customHeight="1" x14ac:dyDescent="0.25"/>
  <cols>
    <col min="1" max="1" width="43.85546875" style="262" bestFit="1" customWidth="1"/>
    <col min="2" max="2" width="9.42578125" style="262" customWidth="1"/>
    <col min="3" max="3" width="3.42578125" style="262" customWidth="1"/>
    <col min="4" max="4" width="27.85546875" style="262" bestFit="1" customWidth="1"/>
    <col min="5" max="5" width="7" style="263" customWidth="1"/>
    <col min="6" max="6" width="2.42578125" style="264" customWidth="1"/>
    <col min="7" max="7" width="14.140625" style="262" customWidth="1"/>
    <col min="8" max="8" width="8.85546875" style="262" customWidth="1"/>
    <col min="9" max="9" width="4.7109375" style="262" customWidth="1"/>
    <col min="10" max="10" width="29.140625" style="262" customWidth="1"/>
    <col min="11" max="11" width="7.5703125" style="263" customWidth="1"/>
    <col min="12" max="12" width="6.28515625" style="262" customWidth="1"/>
    <col min="13" max="16384" width="41.42578125" style="262"/>
  </cols>
  <sheetData>
    <row r="1" spans="1:11" s="188" customFormat="1" ht="31.5" customHeight="1" x14ac:dyDescent="0.3">
      <c r="A1" s="343" t="s">
        <v>1028</v>
      </c>
      <c r="B1" s="344"/>
      <c r="C1" s="344"/>
      <c r="D1" s="344"/>
      <c r="E1" s="344"/>
      <c r="F1" s="344"/>
      <c r="G1" s="344"/>
      <c r="H1" s="344"/>
      <c r="I1" s="344"/>
      <c r="J1" s="344"/>
      <c r="K1" s="344"/>
    </row>
    <row r="2" spans="1:11" s="279" customFormat="1" ht="15" customHeight="1" x14ac:dyDescent="0.25">
      <c r="A2" s="345" t="s">
        <v>986</v>
      </c>
      <c r="B2" s="346"/>
      <c r="C2" s="346"/>
      <c r="D2" s="346"/>
      <c r="E2" s="346"/>
      <c r="F2" s="283"/>
      <c r="G2" s="345" t="s">
        <v>985</v>
      </c>
      <c r="H2" s="346"/>
      <c r="I2" s="346"/>
      <c r="J2" s="346"/>
      <c r="K2" s="346"/>
    </row>
    <row r="3" spans="1:11" s="279" customFormat="1" ht="36" customHeight="1" x14ac:dyDescent="0.25">
      <c r="A3" s="280" t="s">
        <v>7</v>
      </c>
      <c r="B3" s="282" t="s">
        <v>578</v>
      </c>
      <c r="C3" s="349" t="s">
        <v>600</v>
      </c>
      <c r="D3" s="350"/>
      <c r="E3" s="280" t="s">
        <v>974</v>
      </c>
      <c r="F3" s="268"/>
      <c r="G3" s="280" t="s">
        <v>7</v>
      </c>
      <c r="H3" s="281" t="s">
        <v>578</v>
      </c>
      <c r="I3" s="349" t="s">
        <v>600</v>
      </c>
      <c r="J3" s="351"/>
      <c r="K3" s="280" t="s">
        <v>974</v>
      </c>
    </row>
    <row r="4" spans="1:11" ht="15" customHeight="1" x14ac:dyDescent="0.25">
      <c r="A4" s="270" t="s">
        <v>1001</v>
      </c>
      <c r="B4" s="270" t="s">
        <v>53</v>
      </c>
      <c r="C4" s="270" t="s">
        <v>970</v>
      </c>
      <c r="D4" s="270" t="s">
        <v>225</v>
      </c>
      <c r="E4" s="269">
        <v>436</v>
      </c>
      <c r="F4" s="268"/>
      <c r="G4" s="270" t="s">
        <v>1002</v>
      </c>
      <c r="H4" s="270" t="s">
        <v>470</v>
      </c>
      <c r="I4" s="270" t="s">
        <v>976</v>
      </c>
      <c r="J4" s="270" t="s">
        <v>984</v>
      </c>
      <c r="K4" s="269">
        <v>34</v>
      </c>
    </row>
    <row r="5" spans="1:11" ht="15" customHeight="1" x14ac:dyDescent="0.25">
      <c r="A5" s="270" t="s">
        <v>1000</v>
      </c>
      <c r="B5" s="270" t="s">
        <v>142</v>
      </c>
      <c r="C5" s="270" t="s">
        <v>970</v>
      </c>
      <c r="D5" s="270" t="s">
        <v>14</v>
      </c>
      <c r="E5" s="269">
        <v>286</v>
      </c>
      <c r="F5" s="268"/>
      <c r="G5" s="270" t="s">
        <v>1002</v>
      </c>
      <c r="H5" s="270" t="s">
        <v>580</v>
      </c>
      <c r="I5" s="270" t="s">
        <v>976</v>
      </c>
      <c r="J5" s="270" t="s">
        <v>983</v>
      </c>
      <c r="K5" s="269">
        <v>32</v>
      </c>
    </row>
    <row r="6" spans="1:11" ht="15" customHeight="1" x14ac:dyDescent="0.25">
      <c r="A6" s="270" t="s">
        <v>1000</v>
      </c>
      <c r="B6" s="270" t="s">
        <v>141</v>
      </c>
      <c r="C6" s="270" t="s">
        <v>970</v>
      </c>
      <c r="D6" s="270" t="s">
        <v>13</v>
      </c>
      <c r="E6" s="269">
        <v>277</v>
      </c>
      <c r="F6" s="268"/>
      <c r="G6" s="270" t="s">
        <v>1004</v>
      </c>
      <c r="H6" s="270" t="s">
        <v>98</v>
      </c>
      <c r="I6" s="270" t="s">
        <v>976</v>
      </c>
      <c r="J6" s="270" t="s">
        <v>982</v>
      </c>
      <c r="K6" s="269">
        <v>29</v>
      </c>
    </row>
    <row r="7" spans="1:11" ht="15" customHeight="1" x14ac:dyDescent="0.25">
      <c r="A7" s="270" t="s">
        <v>1002</v>
      </c>
      <c r="B7" s="270" t="s">
        <v>259</v>
      </c>
      <c r="C7" s="270" t="s">
        <v>970</v>
      </c>
      <c r="D7" s="270" t="s">
        <v>260</v>
      </c>
      <c r="E7" s="269">
        <v>155</v>
      </c>
      <c r="F7" s="268"/>
      <c r="G7" s="270" t="s">
        <v>1007</v>
      </c>
      <c r="H7" s="270" t="s">
        <v>255</v>
      </c>
      <c r="I7" s="270" t="s">
        <v>976</v>
      </c>
      <c r="J7" s="270" t="s">
        <v>326</v>
      </c>
      <c r="K7" s="269">
        <v>20</v>
      </c>
    </row>
    <row r="8" spans="1:11" ht="15" customHeight="1" x14ac:dyDescent="0.25">
      <c r="A8" s="270" t="s">
        <v>1007</v>
      </c>
      <c r="B8" s="270" t="s">
        <v>249</v>
      </c>
      <c r="C8" s="270" t="s">
        <v>972</v>
      </c>
      <c r="D8" s="270" t="s">
        <v>250</v>
      </c>
      <c r="E8" s="269">
        <v>115</v>
      </c>
      <c r="F8" s="268"/>
      <c r="G8" s="270" t="s">
        <v>1007</v>
      </c>
      <c r="H8" s="270" t="s">
        <v>258</v>
      </c>
      <c r="I8" s="270" t="s">
        <v>976</v>
      </c>
      <c r="J8" s="270" t="s">
        <v>325</v>
      </c>
      <c r="K8" s="269">
        <v>13</v>
      </c>
    </row>
    <row r="9" spans="1:11" ht="15" customHeight="1" x14ac:dyDescent="0.25">
      <c r="A9" s="270" t="s">
        <v>1000</v>
      </c>
      <c r="B9" s="270" t="s">
        <v>143</v>
      </c>
      <c r="C9" s="270" t="s">
        <v>970</v>
      </c>
      <c r="D9" s="270" t="s">
        <v>11</v>
      </c>
      <c r="E9" s="269">
        <v>108</v>
      </c>
      <c r="F9" s="268"/>
      <c r="G9" s="270" t="s">
        <v>1005</v>
      </c>
      <c r="H9" s="270" t="s">
        <v>183</v>
      </c>
      <c r="I9" s="270" t="s">
        <v>976</v>
      </c>
      <c r="J9" s="270" t="s">
        <v>388</v>
      </c>
      <c r="K9" s="269">
        <v>11</v>
      </c>
    </row>
    <row r="10" spans="1:11" ht="15" customHeight="1" x14ac:dyDescent="0.25">
      <c r="A10" s="270" t="s">
        <v>1004</v>
      </c>
      <c r="B10" s="270" t="s">
        <v>81</v>
      </c>
      <c r="C10" s="270" t="s">
        <v>972</v>
      </c>
      <c r="D10" s="270" t="s">
        <v>82</v>
      </c>
      <c r="E10" s="269">
        <v>107</v>
      </c>
      <c r="F10" s="268"/>
      <c r="G10" s="270" t="s">
        <v>1001</v>
      </c>
      <c r="H10" s="270" t="s">
        <v>232</v>
      </c>
      <c r="I10" s="270" t="s">
        <v>976</v>
      </c>
      <c r="J10" s="270" t="s">
        <v>233</v>
      </c>
      <c r="K10" s="269">
        <v>8</v>
      </c>
    </row>
    <row r="11" spans="1:11" ht="15" customHeight="1" x14ac:dyDescent="0.25">
      <c r="A11" s="270" t="s">
        <v>1002</v>
      </c>
      <c r="B11" s="270" t="s">
        <v>261</v>
      </c>
      <c r="C11" s="270" t="s">
        <v>970</v>
      </c>
      <c r="D11" s="270" t="s">
        <v>262</v>
      </c>
      <c r="E11" s="269">
        <v>104</v>
      </c>
      <c r="F11" s="268"/>
      <c r="G11" s="270" t="s">
        <v>1003</v>
      </c>
      <c r="H11" s="270" t="s">
        <v>240</v>
      </c>
      <c r="I11" s="270" t="s">
        <v>976</v>
      </c>
      <c r="J11" s="270" t="s">
        <v>354</v>
      </c>
      <c r="K11" s="269">
        <v>8</v>
      </c>
    </row>
    <row r="12" spans="1:11" ht="15" customHeight="1" x14ac:dyDescent="0.25">
      <c r="A12" s="270" t="s">
        <v>1002</v>
      </c>
      <c r="B12" s="270" t="s">
        <v>72</v>
      </c>
      <c r="C12" s="270" t="s">
        <v>968</v>
      </c>
      <c r="D12" s="270" t="s">
        <v>369</v>
      </c>
      <c r="E12" s="269">
        <v>103</v>
      </c>
      <c r="F12" s="268"/>
      <c r="G12" s="270" t="s">
        <v>1008</v>
      </c>
      <c r="H12" s="270" t="s">
        <v>370</v>
      </c>
      <c r="I12" s="270" t="s">
        <v>976</v>
      </c>
      <c r="J12" s="270" t="s">
        <v>371</v>
      </c>
      <c r="K12" s="269">
        <v>7</v>
      </c>
    </row>
    <row r="13" spans="1:11" ht="15" customHeight="1" x14ac:dyDescent="0.25">
      <c r="A13" s="270" t="s">
        <v>1000</v>
      </c>
      <c r="B13" s="270" t="s">
        <v>144</v>
      </c>
      <c r="C13" s="270" t="s">
        <v>970</v>
      </c>
      <c r="D13" s="270" t="s">
        <v>12</v>
      </c>
      <c r="E13" s="269">
        <v>56</v>
      </c>
      <c r="F13" s="268"/>
      <c r="G13" s="270" t="s">
        <v>1006</v>
      </c>
      <c r="H13" s="270" t="s">
        <v>320</v>
      </c>
      <c r="I13" s="270" t="s">
        <v>976</v>
      </c>
      <c r="J13" s="270" t="s">
        <v>321</v>
      </c>
      <c r="K13" s="269">
        <v>6</v>
      </c>
    </row>
    <row r="14" spans="1:11" ht="15" customHeight="1" x14ac:dyDescent="0.25">
      <c r="A14" s="270" t="s">
        <v>1016</v>
      </c>
      <c r="B14" s="270" t="s">
        <v>133</v>
      </c>
      <c r="C14" s="270" t="s">
        <v>970</v>
      </c>
      <c r="D14" s="270" t="s">
        <v>134</v>
      </c>
      <c r="E14" s="269">
        <v>46</v>
      </c>
      <c r="F14" s="268"/>
      <c r="G14" s="270" t="s">
        <v>1003</v>
      </c>
      <c r="H14" s="270" t="s">
        <v>800</v>
      </c>
      <c r="I14" s="270" t="s">
        <v>976</v>
      </c>
      <c r="J14" s="270" t="s">
        <v>801</v>
      </c>
      <c r="K14" s="269">
        <v>6</v>
      </c>
    </row>
    <row r="15" spans="1:11" ht="15" customHeight="1" x14ac:dyDescent="0.25">
      <c r="A15" s="270" t="s">
        <v>1002</v>
      </c>
      <c r="B15" s="270" t="s">
        <v>751</v>
      </c>
      <c r="C15" s="270" t="s">
        <v>972</v>
      </c>
      <c r="D15" s="270" t="s">
        <v>768</v>
      </c>
      <c r="E15" s="269">
        <v>34</v>
      </c>
      <c r="F15" s="268"/>
      <c r="G15" s="270" t="s">
        <v>1003</v>
      </c>
      <c r="H15" s="270" t="s">
        <v>444</v>
      </c>
      <c r="I15" s="270" t="s">
        <v>976</v>
      </c>
      <c r="J15" s="270" t="s">
        <v>445</v>
      </c>
      <c r="K15" s="269">
        <v>6</v>
      </c>
    </row>
    <row r="16" spans="1:11" ht="15" customHeight="1" x14ac:dyDescent="0.25">
      <c r="A16" s="270" t="s">
        <v>1002</v>
      </c>
      <c r="B16" s="270" t="s">
        <v>269</v>
      </c>
      <c r="C16" s="270" t="s">
        <v>972</v>
      </c>
      <c r="D16" s="270" t="s">
        <v>270</v>
      </c>
      <c r="E16" s="269">
        <v>32</v>
      </c>
      <c r="F16" s="268"/>
      <c r="G16" s="270" t="s">
        <v>1004</v>
      </c>
      <c r="H16" s="270" t="s">
        <v>762</v>
      </c>
      <c r="I16" s="270" t="s">
        <v>976</v>
      </c>
      <c r="J16" s="270" t="s">
        <v>767</v>
      </c>
      <c r="K16" s="269">
        <v>6</v>
      </c>
    </row>
    <row r="17" spans="1:11" ht="15" customHeight="1" x14ac:dyDescent="0.25">
      <c r="A17" s="270" t="s">
        <v>1005</v>
      </c>
      <c r="B17" s="270" t="s">
        <v>753</v>
      </c>
      <c r="C17" s="270" t="s">
        <v>970</v>
      </c>
      <c r="D17" s="270" t="s">
        <v>769</v>
      </c>
      <c r="E17" s="269">
        <v>32</v>
      </c>
      <c r="F17" s="268"/>
      <c r="G17" s="270" t="s">
        <v>1006</v>
      </c>
      <c r="H17" s="270" t="s">
        <v>804</v>
      </c>
      <c r="I17" s="270" t="s">
        <v>976</v>
      </c>
      <c r="J17" s="270" t="s">
        <v>805</v>
      </c>
      <c r="K17" s="269">
        <v>6</v>
      </c>
    </row>
    <row r="18" spans="1:11" ht="15" customHeight="1" x14ac:dyDescent="0.25">
      <c r="A18" s="270" t="s">
        <v>1005</v>
      </c>
      <c r="B18" s="270" t="s">
        <v>41</v>
      </c>
      <c r="C18" s="270" t="s">
        <v>967</v>
      </c>
      <c r="D18" s="270" t="s">
        <v>288</v>
      </c>
      <c r="E18" s="269">
        <v>29</v>
      </c>
      <c r="F18" s="268"/>
      <c r="G18" s="270" t="s">
        <v>1002</v>
      </c>
      <c r="H18" s="270" t="s">
        <v>279</v>
      </c>
      <c r="I18" s="270" t="s">
        <v>976</v>
      </c>
      <c r="J18" s="270" t="s">
        <v>280</v>
      </c>
      <c r="K18" s="269">
        <v>5</v>
      </c>
    </row>
    <row r="19" spans="1:11" ht="15" customHeight="1" x14ac:dyDescent="0.25">
      <c r="A19" s="270" t="s">
        <v>1004</v>
      </c>
      <c r="B19" s="270" t="s">
        <v>86</v>
      </c>
      <c r="C19" s="270" t="s">
        <v>968</v>
      </c>
      <c r="D19" s="270" t="s">
        <v>532</v>
      </c>
      <c r="E19" s="269">
        <v>28</v>
      </c>
      <c r="F19" s="268"/>
      <c r="G19" s="270" t="s">
        <v>1006</v>
      </c>
      <c r="H19" s="270" t="s">
        <v>479</v>
      </c>
      <c r="I19" s="270" t="s">
        <v>976</v>
      </c>
      <c r="J19" s="270" t="s">
        <v>480</v>
      </c>
      <c r="K19" s="269">
        <v>5</v>
      </c>
    </row>
    <row r="20" spans="1:11" ht="15" customHeight="1" x14ac:dyDescent="0.25">
      <c r="A20" s="270" t="s">
        <v>1004</v>
      </c>
      <c r="B20" s="270" t="s">
        <v>24</v>
      </c>
      <c r="C20" s="270" t="s">
        <v>968</v>
      </c>
      <c r="D20" s="270" t="s">
        <v>450</v>
      </c>
      <c r="E20" s="269">
        <v>27</v>
      </c>
      <c r="F20" s="268"/>
      <c r="G20" s="270" t="s">
        <v>1006</v>
      </c>
      <c r="H20" s="270" t="s">
        <v>37</v>
      </c>
      <c r="I20" s="270" t="s">
        <v>976</v>
      </c>
      <c r="J20" s="270" t="s">
        <v>401</v>
      </c>
      <c r="K20" s="269">
        <v>4</v>
      </c>
    </row>
    <row r="21" spans="1:11" ht="15" customHeight="1" x14ac:dyDescent="0.25">
      <c r="A21" s="270" t="s">
        <v>1007</v>
      </c>
      <c r="B21" s="270" t="s">
        <v>252</v>
      </c>
      <c r="C21" s="270" t="s">
        <v>968</v>
      </c>
      <c r="D21" s="270" t="s">
        <v>253</v>
      </c>
      <c r="E21" s="269">
        <v>26</v>
      </c>
      <c r="F21" s="268"/>
      <c r="G21" s="270" t="s">
        <v>1006</v>
      </c>
      <c r="H21" s="270" t="s">
        <v>340</v>
      </c>
      <c r="I21" s="270" t="s">
        <v>976</v>
      </c>
      <c r="J21" s="270" t="s">
        <v>341</v>
      </c>
      <c r="K21" s="269">
        <v>4</v>
      </c>
    </row>
    <row r="22" spans="1:11" ht="15" customHeight="1" x14ac:dyDescent="0.25">
      <c r="A22" s="270" t="s">
        <v>1005</v>
      </c>
      <c r="B22" s="270" t="s">
        <v>175</v>
      </c>
      <c r="C22" s="270" t="s">
        <v>967</v>
      </c>
      <c r="D22" s="270" t="s">
        <v>176</v>
      </c>
      <c r="E22" s="269">
        <v>25</v>
      </c>
      <c r="F22" s="268"/>
      <c r="G22" s="270" t="s">
        <v>1004</v>
      </c>
      <c r="H22" s="270" t="s">
        <v>22</v>
      </c>
      <c r="I22" s="270" t="s">
        <v>976</v>
      </c>
      <c r="J22" s="270" t="s">
        <v>295</v>
      </c>
      <c r="K22" s="269">
        <v>4</v>
      </c>
    </row>
    <row r="23" spans="1:11" ht="15" customHeight="1" x14ac:dyDescent="0.25">
      <c r="A23" s="270" t="s">
        <v>1000</v>
      </c>
      <c r="B23" s="270" t="s">
        <v>125</v>
      </c>
      <c r="C23" s="270" t="s">
        <v>970</v>
      </c>
      <c r="D23" s="270" t="s">
        <v>126</v>
      </c>
      <c r="E23" s="269">
        <v>23</v>
      </c>
      <c r="F23" s="268"/>
      <c r="G23" s="270" t="s">
        <v>1003</v>
      </c>
      <c r="H23" s="270" t="s">
        <v>563</v>
      </c>
      <c r="I23" s="270" t="s">
        <v>976</v>
      </c>
      <c r="J23" s="270" t="s">
        <v>564</v>
      </c>
      <c r="K23" s="269">
        <v>4</v>
      </c>
    </row>
    <row r="24" spans="1:11" ht="15" customHeight="1" x14ac:dyDescent="0.25">
      <c r="A24" s="270" t="s">
        <v>1006</v>
      </c>
      <c r="B24" s="270" t="s">
        <v>161</v>
      </c>
      <c r="C24" s="270" t="s">
        <v>968</v>
      </c>
      <c r="D24" s="270" t="s">
        <v>304</v>
      </c>
      <c r="E24" s="269">
        <v>22</v>
      </c>
      <c r="F24" s="268"/>
      <c r="G24" s="270" t="s">
        <v>1000</v>
      </c>
      <c r="H24" s="270" t="s">
        <v>302</v>
      </c>
      <c r="I24" s="270" t="s">
        <v>976</v>
      </c>
      <c r="J24" s="270" t="s">
        <v>303</v>
      </c>
      <c r="K24" s="269">
        <v>4</v>
      </c>
    </row>
    <row r="25" spans="1:11" ht="15" customHeight="1" x14ac:dyDescent="0.25">
      <c r="A25" s="270" t="s">
        <v>1004</v>
      </c>
      <c r="B25" s="270" t="s">
        <v>20</v>
      </c>
      <c r="C25" s="270" t="s">
        <v>968</v>
      </c>
      <c r="D25" s="270" t="s">
        <v>380</v>
      </c>
      <c r="E25" s="269">
        <v>21</v>
      </c>
      <c r="F25" s="268"/>
      <c r="G25" s="270" t="s">
        <v>1004</v>
      </c>
      <c r="H25" s="270" t="s">
        <v>408</v>
      </c>
      <c r="I25" s="270" t="s">
        <v>976</v>
      </c>
      <c r="J25" s="270" t="s">
        <v>409</v>
      </c>
      <c r="K25" s="269">
        <v>4</v>
      </c>
    </row>
    <row r="26" spans="1:11" ht="15" customHeight="1" x14ac:dyDescent="0.25">
      <c r="A26" s="270" t="s">
        <v>1003</v>
      </c>
      <c r="B26" s="270" t="s">
        <v>222</v>
      </c>
      <c r="C26" s="270" t="s">
        <v>968</v>
      </c>
      <c r="D26" s="270" t="s">
        <v>10</v>
      </c>
      <c r="E26" s="269">
        <v>21</v>
      </c>
      <c r="F26" s="268"/>
      <c r="G26" s="270" t="s">
        <v>1006</v>
      </c>
      <c r="H26" s="270" t="s">
        <v>256</v>
      </c>
      <c r="I26" s="270" t="s">
        <v>976</v>
      </c>
      <c r="J26" s="270" t="s">
        <v>393</v>
      </c>
      <c r="K26" s="269">
        <v>4</v>
      </c>
    </row>
    <row r="27" spans="1:11" ht="15" customHeight="1" x14ac:dyDescent="0.25">
      <c r="A27" s="270" t="s">
        <v>1003</v>
      </c>
      <c r="B27" s="270" t="s">
        <v>227</v>
      </c>
      <c r="C27" s="270" t="s">
        <v>970</v>
      </c>
      <c r="D27" s="270" t="s">
        <v>228</v>
      </c>
      <c r="E27" s="269">
        <v>20</v>
      </c>
      <c r="F27" s="268"/>
      <c r="G27" s="270" t="s">
        <v>1003</v>
      </c>
      <c r="H27" s="270" t="s">
        <v>205</v>
      </c>
      <c r="I27" s="270" t="s">
        <v>976</v>
      </c>
      <c r="J27" s="270" t="s">
        <v>206</v>
      </c>
      <c r="K27" s="269">
        <v>3</v>
      </c>
    </row>
    <row r="28" spans="1:11" ht="15" customHeight="1" x14ac:dyDescent="0.25">
      <c r="A28" s="270" t="s">
        <v>1006</v>
      </c>
      <c r="B28" s="270" t="s">
        <v>159</v>
      </c>
      <c r="C28" s="270" t="s">
        <v>968</v>
      </c>
      <c r="D28" s="270" t="s">
        <v>160</v>
      </c>
      <c r="E28" s="269">
        <v>19</v>
      </c>
      <c r="F28" s="268"/>
      <c r="G28" s="270" t="s">
        <v>1001</v>
      </c>
      <c r="H28" s="270" t="s">
        <v>460</v>
      </c>
      <c r="I28" s="270" t="s">
        <v>976</v>
      </c>
      <c r="J28" s="270" t="s">
        <v>461</v>
      </c>
      <c r="K28" s="269">
        <v>3</v>
      </c>
    </row>
    <row r="29" spans="1:11" ht="15" customHeight="1" x14ac:dyDescent="0.25">
      <c r="A29" s="270" t="s">
        <v>1004</v>
      </c>
      <c r="B29" s="270" t="s">
        <v>87</v>
      </c>
      <c r="C29" s="270" t="s">
        <v>972</v>
      </c>
      <c r="D29" s="270" t="s">
        <v>88</v>
      </c>
      <c r="E29" s="269">
        <v>19</v>
      </c>
      <c r="F29" s="268"/>
      <c r="G29" s="270" t="s">
        <v>1001</v>
      </c>
      <c r="H29" s="270" t="s">
        <v>236</v>
      </c>
      <c r="I29" s="270" t="s">
        <v>976</v>
      </c>
      <c r="J29" s="270" t="s">
        <v>237</v>
      </c>
      <c r="K29" s="269">
        <v>3</v>
      </c>
    </row>
    <row r="30" spans="1:11" ht="15" customHeight="1" x14ac:dyDescent="0.25">
      <c r="A30" s="270" t="s">
        <v>1003</v>
      </c>
      <c r="B30" s="270" t="s">
        <v>51</v>
      </c>
      <c r="C30" s="270" t="s">
        <v>968</v>
      </c>
      <c r="D30" s="270" t="s">
        <v>441</v>
      </c>
      <c r="E30" s="269">
        <v>18</v>
      </c>
      <c r="F30" s="268"/>
      <c r="G30" s="270" t="s">
        <v>1001</v>
      </c>
      <c r="H30" s="270" t="s">
        <v>493</v>
      </c>
      <c r="I30" s="270" t="s">
        <v>976</v>
      </c>
      <c r="J30" s="270" t="s">
        <v>494</v>
      </c>
      <c r="K30" s="269">
        <v>3</v>
      </c>
    </row>
    <row r="31" spans="1:11" ht="15" customHeight="1" x14ac:dyDescent="0.25">
      <c r="A31" s="270" t="s">
        <v>1007</v>
      </c>
      <c r="B31" s="270" t="s">
        <v>67</v>
      </c>
      <c r="C31" s="270" t="s">
        <v>972</v>
      </c>
      <c r="D31" s="270" t="s">
        <v>251</v>
      </c>
      <c r="E31" s="269">
        <v>17</v>
      </c>
      <c r="F31" s="268"/>
      <c r="G31" s="270" t="s">
        <v>1000</v>
      </c>
      <c r="H31" s="270" t="s">
        <v>783</v>
      </c>
      <c r="I31" s="270" t="s">
        <v>976</v>
      </c>
      <c r="J31" s="270" t="s">
        <v>802</v>
      </c>
      <c r="K31" s="269">
        <v>3</v>
      </c>
    </row>
    <row r="32" spans="1:11" ht="15" customHeight="1" x14ac:dyDescent="0.25">
      <c r="A32" s="270" t="s">
        <v>1001</v>
      </c>
      <c r="B32" s="270" t="s">
        <v>229</v>
      </c>
      <c r="C32" s="270" t="s">
        <v>968</v>
      </c>
      <c r="D32" s="270" t="s">
        <v>230</v>
      </c>
      <c r="E32" s="269">
        <v>15</v>
      </c>
      <c r="F32" s="268"/>
      <c r="G32" s="270" t="s">
        <v>771</v>
      </c>
      <c r="H32" s="270" t="s">
        <v>787</v>
      </c>
      <c r="I32" s="270" t="s">
        <v>976</v>
      </c>
      <c r="J32" s="270" t="s">
        <v>803</v>
      </c>
      <c r="K32" s="269">
        <v>3</v>
      </c>
    </row>
    <row r="33" spans="1:11" ht="15" customHeight="1" x14ac:dyDescent="0.25">
      <c r="A33" s="270" t="s">
        <v>1001</v>
      </c>
      <c r="B33" s="270" t="s">
        <v>61</v>
      </c>
      <c r="C33" s="270" t="s">
        <v>968</v>
      </c>
      <c r="D33" s="270" t="s">
        <v>981</v>
      </c>
      <c r="E33" s="269">
        <v>15</v>
      </c>
      <c r="F33" s="268"/>
      <c r="G33" s="270" t="s">
        <v>1006</v>
      </c>
      <c r="H33" s="270" t="s">
        <v>818</v>
      </c>
      <c r="I33" s="270" t="s">
        <v>976</v>
      </c>
      <c r="J33" s="270" t="s">
        <v>335</v>
      </c>
      <c r="K33" s="269">
        <v>3</v>
      </c>
    </row>
    <row r="34" spans="1:11" ht="15" customHeight="1" x14ac:dyDescent="0.25">
      <c r="A34" s="270" t="s">
        <v>1002</v>
      </c>
      <c r="B34" s="270" t="s">
        <v>263</v>
      </c>
      <c r="C34" s="270" t="s">
        <v>972</v>
      </c>
      <c r="D34" s="270" t="s">
        <v>264</v>
      </c>
      <c r="E34" s="269">
        <v>15</v>
      </c>
      <c r="F34" s="268"/>
      <c r="G34" s="270" t="s">
        <v>1001</v>
      </c>
      <c r="H34" s="270" t="s">
        <v>242</v>
      </c>
      <c r="I34" s="270" t="s">
        <v>976</v>
      </c>
      <c r="J34" s="270" t="s">
        <v>510</v>
      </c>
      <c r="K34" s="269">
        <v>2</v>
      </c>
    </row>
    <row r="35" spans="1:11" ht="15" customHeight="1" x14ac:dyDescent="0.25">
      <c r="A35" s="270" t="s">
        <v>1002</v>
      </c>
      <c r="B35" s="270" t="s">
        <v>265</v>
      </c>
      <c r="C35" s="270" t="s">
        <v>972</v>
      </c>
      <c r="D35" s="270" t="s">
        <v>266</v>
      </c>
      <c r="E35" s="269">
        <v>15</v>
      </c>
      <c r="F35" s="268"/>
      <c r="G35" s="270" t="s">
        <v>1006</v>
      </c>
      <c r="H35" s="270" t="s">
        <v>168</v>
      </c>
      <c r="I35" s="270" t="s">
        <v>976</v>
      </c>
      <c r="J35" s="270" t="s">
        <v>562</v>
      </c>
      <c r="K35" s="269">
        <v>2</v>
      </c>
    </row>
    <row r="36" spans="1:11" ht="15" customHeight="1" x14ac:dyDescent="0.25">
      <c r="A36" s="270" t="s">
        <v>1008</v>
      </c>
      <c r="B36" s="270" t="s">
        <v>70</v>
      </c>
      <c r="C36" s="270" t="s">
        <v>972</v>
      </c>
      <c r="D36" s="270" t="s">
        <v>248</v>
      </c>
      <c r="E36" s="269">
        <v>15</v>
      </c>
      <c r="F36" s="268"/>
      <c r="G36" s="270" t="s">
        <v>1003</v>
      </c>
      <c r="H36" s="270" t="s">
        <v>204</v>
      </c>
      <c r="I36" s="270" t="s">
        <v>976</v>
      </c>
      <c r="J36" s="270" t="s">
        <v>396</v>
      </c>
      <c r="K36" s="269">
        <v>2</v>
      </c>
    </row>
    <row r="37" spans="1:11" ht="15" customHeight="1" x14ac:dyDescent="0.25">
      <c r="A37" s="270" t="s">
        <v>1004</v>
      </c>
      <c r="B37" s="270" t="s">
        <v>308</v>
      </c>
      <c r="C37" s="270" t="s">
        <v>970</v>
      </c>
      <c r="D37" s="270" t="s">
        <v>980</v>
      </c>
      <c r="E37" s="269">
        <v>14</v>
      </c>
      <c r="F37" s="268"/>
      <c r="G37" s="270" t="s">
        <v>1003</v>
      </c>
      <c r="H37" s="270" t="s">
        <v>318</v>
      </c>
      <c r="I37" s="270" t="s">
        <v>976</v>
      </c>
      <c r="J37" s="270" t="s">
        <v>319</v>
      </c>
      <c r="K37" s="269">
        <v>2</v>
      </c>
    </row>
    <row r="38" spans="1:11" ht="15" customHeight="1" x14ac:dyDescent="0.25">
      <c r="A38" s="270" t="s">
        <v>1003</v>
      </c>
      <c r="B38" s="270" t="s">
        <v>199</v>
      </c>
      <c r="C38" s="270" t="s">
        <v>978</v>
      </c>
      <c r="D38" s="270" t="s">
        <v>200</v>
      </c>
      <c r="E38" s="269">
        <v>14</v>
      </c>
      <c r="F38" s="268"/>
      <c r="G38" s="270" t="s">
        <v>1006</v>
      </c>
      <c r="H38" s="270" t="s">
        <v>468</v>
      </c>
      <c r="I38" s="270" t="s">
        <v>976</v>
      </c>
      <c r="J38" s="270" t="s">
        <v>469</v>
      </c>
      <c r="K38" s="269">
        <v>2</v>
      </c>
    </row>
    <row r="39" spans="1:11" ht="15" customHeight="1" x14ac:dyDescent="0.25">
      <c r="A39" s="270" t="s">
        <v>1000</v>
      </c>
      <c r="B39" s="270" t="s">
        <v>43</v>
      </c>
      <c r="C39" s="270" t="s">
        <v>970</v>
      </c>
      <c r="D39" s="270" t="s">
        <v>979</v>
      </c>
      <c r="E39" s="269">
        <v>13</v>
      </c>
      <c r="F39" s="268"/>
      <c r="G39" s="270" t="s">
        <v>1006</v>
      </c>
      <c r="H39" s="270" t="s">
        <v>456</v>
      </c>
      <c r="I39" s="270" t="s">
        <v>976</v>
      </c>
      <c r="J39" s="270" t="s">
        <v>457</v>
      </c>
      <c r="K39" s="269">
        <v>2</v>
      </c>
    </row>
    <row r="40" spans="1:11" ht="15" customHeight="1" x14ac:dyDescent="0.25">
      <c r="A40" s="270" t="s">
        <v>1002</v>
      </c>
      <c r="B40" s="270" t="s">
        <v>271</v>
      </c>
      <c r="C40" s="270" t="s">
        <v>972</v>
      </c>
      <c r="D40" s="270" t="s">
        <v>272</v>
      </c>
      <c r="E40" s="269">
        <v>13</v>
      </c>
      <c r="F40" s="268"/>
      <c r="G40" s="270" t="s">
        <v>1003</v>
      </c>
      <c r="H40" s="270" t="s">
        <v>816</v>
      </c>
      <c r="I40" s="270" t="s">
        <v>976</v>
      </c>
      <c r="J40" s="270" t="s">
        <v>931</v>
      </c>
      <c r="K40" s="269">
        <v>2</v>
      </c>
    </row>
    <row r="41" spans="1:11" ht="15" customHeight="1" x14ac:dyDescent="0.25">
      <c r="A41" s="270" t="s">
        <v>1003</v>
      </c>
      <c r="B41" s="270" t="s">
        <v>196</v>
      </c>
      <c r="C41" s="270" t="s">
        <v>978</v>
      </c>
      <c r="D41" s="270" t="s">
        <v>201</v>
      </c>
      <c r="E41" s="269">
        <v>13</v>
      </c>
      <c r="F41" s="268"/>
      <c r="G41" s="270" t="s">
        <v>1006</v>
      </c>
      <c r="H41" s="270" t="s">
        <v>170</v>
      </c>
      <c r="I41" s="270" t="s">
        <v>976</v>
      </c>
      <c r="J41" s="270" t="s">
        <v>171</v>
      </c>
      <c r="K41" s="269">
        <v>1</v>
      </c>
    </row>
    <row r="42" spans="1:11" ht="15" customHeight="1" x14ac:dyDescent="0.25">
      <c r="A42" s="270" t="s">
        <v>1006</v>
      </c>
      <c r="B42" s="270" t="s">
        <v>162</v>
      </c>
      <c r="C42" s="270" t="s">
        <v>970</v>
      </c>
      <c r="D42" s="270" t="s">
        <v>163</v>
      </c>
      <c r="E42" s="269">
        <v>12</v>
      </c>
      <c r="F42" s="268"/>
      <c r="G42" s="270" t="s">
        <v>771</v>
      </c>
      <c r="H42" s="270" t="s">
        <v>245</v>
      </c>
      <c r="I42" s="270" t="s">
        <v>976</v>
      </c>
      <c r="J42" s="270" t="s">
        <v>246</v>
      </c>
      <c r="K42" s="269">
        <v>1</v>
      </c>
    </row>
    <row r="43" spans="1:11" ht="15" customHeight="1" x14ac:dyDescent="0.25">
      <c r="A43" s="270" t="s">
        <v>1005</v>
      </c>
      <c r="B43" s="270" t="s">
        <v>179</v>
      </c>
      <c r="C43" s="270" t="s">
        <v>968</v>
      </c>
      <c r="D43" s="270" t="s">
        <v>180</v>
      </c>
      <c r="E43" s="269">
        <v>11</v>
      </c>
      <c r="F43" s="268"/>
      <c r="G43" s="270" t="s">
        <v>1006</v>
      </c>
      <c r="H43" s="270" t="s">
        <v>39</v>
      </c>
      <c r="I43" s="270" t="s">
        <v>976</v>
      </c>
      <c r="J43" s="270" t="s">
        <v>525</v>
      </c>
      <c r="K43" s="269">
        <v>1</v>
      </c>
    </row>
    <row r="44" spans="1:11" ht="15" customHeight="1" x14ac:dyDescent="0.25">
      <c r="A44" s="270" t="s">
        <v>1002</v>
      </c>
      <c r="B44" s="270" t="s">
        <v>267</v>
      </c>
      <c r="C44" s="270" t="s">
        <v>972</v>
      </c>
      <c r="D44" s="270" t="s">
        <v>268</v>
      </c>
      <c r="E44" s="269">
        <v>11</v>
      </c>
      <c r="F44" s="268"/>
      <c r="G44" s="270" t="s">
        <v>1003</v>
      </c>
      <c r="H44" s="270" t="s">
        <v>383</v>
      </c>
      <c r="I44" s="270" t="s">
        <v>976</v>
      </c>
      <c r="J44" s="270" t="s">
        <v>384</v>
      </c>
      <c r="K44" s="269">
        <v>1</v>
      </c>
    </row>
    <row r="45" spans="1:11" ht="15" customHeight="1" x14ac:dyDescent="0.25">
      <c r="A45" s="270" t="s">
        <v>1004</v>
      </c>
      <c r="B45" s="270" t="s">
        <v>93</v>
      </c>
      <c r="C45" s="270" t="s">
        <v>970</v>
      </c>
      <c r="D45" s="270" t="s">
        <v>346</v>
      </c>
      <c r="E45" s="269">
        <v>10</v>
      </c>
      <c r="F45" s="268"/>
      <c r="G45" s="270" t="s">
        <v>1006</v>
      </c>
      <c r="H45" s="270" t="s">
        <v>336</v>
      </c>
      <c r="I45" s="270" t="s">
        <v>976</v>
      </c>
      <c r="J45" s="270" t="s">
        <v>337</v>
      </c>
      <c r="K45" s="269">
        <v>1</v>
      </c>
    </row>
    <row r="46" spans="1:11" ht="15" customHeight="1" x14ac:dyDescent="0.25">
      <c r="A46" s="270" t="s">
        <v>1003</v>
      </c>
      <c r="B46" s="270" t="s">
        <v>209</v>
      </c>
      <c r="C46" s="270" t="s">
        <v>968</v>
      </c>
      <c r="D46" s="270" t="s">
        <v>210</v>
      </c>
      <c r="E46" s="269">
        <v>10</v>
      </c>
      <c r="F46" s="268"/>
      <c r="G46" s="270" t="s">
        <v>1003</v>
      </c>
      <c r="H46" s="270" t="s">
        <v>208</v>
      </c>
      <c r="I46" s="270" t="s">
        <v>976</v>
      </c>
      <c r="J46" s="270" t="s">
        <v>385</v>
      </c>
      <c r="K46" s="269">
        <v>1</v>
      </c>
    </row>
    <row r="47" spans="1:11" ht="15" customHeight="1" x14ac:dyDescent="0.25">
      <c r="A47" s="270" t="s">
        <v>1005</v>
      </c>
      <c r="B47" s="270" t="s">
        <v>177</v>
      </c>
      <c r="C47" s="270" t="s">
        <v>968</v>
      </c>
      <c r="D47" s="270" t="s">
        <v>178</v>
      </c>
      <c r="E47" s="269">
        <v>10</v>
      </c>
      <c r="F47" s="268"/>
      <c r="G47" s="270" t="s">
        <v>1003</v>
      </c>
      <c r="H47" s="270" t="s">
        <v>49</v>
      </c>
      <c r="I47" s="270" t="s">
        <v>976</v>
      </c>
      <c r="J47" s="270" t="s">
        <v>567</v>
      </c>
      <c r="K47" s="269">
        <v>1</v>
      </c>
    </row>
    <row r="48" spans="1:11" ht="15" customHeight="1" x14ac:dyDescent="0.25">
      <c r="A48" s="270" t="s">
        <v>1001</v>
      </c>
      <c r="B48" s="270" t="s">
        <v>62</v>
      </c>
      <c r="C48" s="270" t="s">
        <v>968</v>
      </c>
      <c r="D48" s="270" t="s">
        <v>977</v>
      </c>
      <c r="E48" s="269">
        <v>10</v>
      </c>
      <c r="F48" s="268"/>
      <c r="G48" s="270" t="s">
        <v>1017</v>
      </c>
      <c r="H48" s="270" t="s">
        <v>287</v>
      </c>
      <c r="I48" s="270" t="s">
        <v>976</v>
      </c>
      <c r="J48" s="270" t="s">
        <v>561</v>
      </c>
      <c r="K48" s="269">
        <v>1</v>
      </c>
    </row>
    <row r="49" spans="1:11" ht="15" customHeight="1" x14ac:dyDescent="0.25">
      <c r="A49" s="270" t="s">
        <v>1004</v>
      </c>
      <c r="B49" s="270" t="s">
        <v>97</v>
      </c>
      <c r="C49" s="270" t="s">
        <v>968</v>
      </c>
      <c r="D49" s="270" t="s">
        <v>549</v>
      </c>
      <c r="E49" s="269">
        <v>10</v>
      </c>
      <c r="F49" s="268"/>
      <c r="G49" s="270" t="s">
        <v>1006</v>
      </c>
      <c r="H49" s="270" t="s">
        <v>40</v>
      </c>
      <c r="I49" s="270" t="s">
        <v>976</v>
      </c>
      <c r="J49" s="270" t="s">
        <v>535</v>
      </c>
      <c r="K49" s="269">
        <v>1</v>
      </c>
    </row>
    <row r="50" spans="1:11" ht="15" customHeight="1" x14ac:dyDescent="0.25">
      <c r="A50" s="270" t="s">
        <v>1006</v>
      </c>
      <c r="B50" s="270" t="s">
        <v>38</v>
      </c>
      <c r="C50" s="270" t="s">
        <v>968</v>
      </c>
      <c r="D50" s="270" t="s">
        <v>462</v>
      </c>
      <c r="E50" s="269">
        <v>9</v>
      </c>
      <c r="F50" s="268"/>
      <c r="G50" s="278" t="s">
        <v>1002</v>
      </c>
      <c r="H50" s="278" t="s">
        <v>472</v>
      </c>
      <c r="I50" s="278" t="s">
        <v>976</v>
      </c>
      <c r="J50" s="278" t="s">
        <v>975</v>
      </c>
      <c r="K50" s="277">
        <v>1</v>
      </c>
    </row>
    <row r="51" spans="1:11" ht="15" customHeight="1" x14ac:dyDescent="0.25">
      <c r="A51" s="270" t="s">
        <v>1006</v>
      </c>
      <c r="B51" s="270" t="s">
        <v>36</v>
      </c>
      <c r="C51" s="270" t="s">
        <v>968</v>
      </c>
      <c r="D51" s="270" t="s">
        <v>332</v>
      </c>
      <c r="E51" s="269">
        <v>9</v>
      </c>
      <c r="F51" s="268"/>
      <c r="G51" s="272"/>
      <c r="H51" s="272"/>
      <c r="I51" s="272"/>
      <c r="J51" s="272"/>
      <c r="K51" s="267"/>
    </row>
    <row r="52" spans="1:11" ht="15" customHeight="1" x14ac:dyDescent="0.25">
      <c r="A52" s="270" t="s">
        <v>1003</v>
      </c>
      <c r="B52" s="270" t="s">
        <v>860</v>
      </c>
      <c r="C52" s="270" t="s">
        <v>972</v>
      </c>
      <c r="D52" s="270" t="s">
        <v>932</v>
      </c>
      <c r="E52" s="269">
        <v>8</v>
      </c>
      <c r="F52" s="268"/>
      <c r="G52" s="272"/>
      <c r="H52" s="272"/>
      <c r="I52" s="272"/>
      <c r="J52" s="272"/>
      <c r="K52" s="267"/>
    </row>
    <row r="53" spans="1:11" ht="15" customHeight="1" x14ac:dyDescent="0.25">
      <c r="A53" s="270" t="s">
        <v>1006</v>
      </c>
      <c r="B53" s="270" t="s">
        <v>166</v>
      </c>
      <c r="C53" s="270" t="s">
        <v>968</v>
      </c>
      <c r="D53" s="270" t="s">
        <v>322</v>
      </c>
      <c r="E53" s="269">
        <v>8</v>
      </c>
      <c r="F53" s="268"/>
      <c r="G53" s="352"/>
      <c r="H53" s="352"/>
      <c r="I53" s="352"/>
      <c r="J53" s="352"/>
      <c r="K53" s="352"/>
    </row>
    <row r="54" spans="1:11" ht="15" customHeight="1" x14ac:dyDescent="0.25">
      <c r="A54" s="270" t="s">
        <v>1003</v>
      </c>
      <c r="B54" s="270" t="s">
        <v>211</v>
      </c>
      <c r="C54" s="270" t="s">
        <v>968</v>
      </c>
      <c r="D54" s="270" t="s">
        <v>212</v>
      </c>
      <c r="E54" s="269">
        <v>8</v>
      </c>
      <c r="F54" s="268"/>
      <c r="G54" s="276" t="s">
        <v>7</v>
      </c>
      <c r="H54" s="275" t="s">
        <v>578</v>
      </c>
      <c r="I54" s="347" t="s">
        <v>600</v>
      </c>
      <c r="J54" s="348"/>
      <c r="K54" s="274" t="s">
        <v>974</v>
      </c>
    </row>
    <row r="55" spans="1:11" ht="15" customHeight="1" x14ac:dyDescent="0.25">
      <c r="A55" s="270" t="s">
        <v>1003</v>
      </c>
      <c r="B55" s="270" t="s">
        <v>45</v>
      </c>
      <c r="C55" s="270" t="s">
        <v>970</v>
      </c>
      <c r="D55" s="270" t="s">
        <v>193</v>
      </c>
      <c r="E55" s="269">
        <v>7</v>
      </c>
      <c r="F55" s="268"/>
      <c r="G55" s="270" t="s">
        <v>1001</v>
      </c>
      <c r="H55" s="270" t="s">
        <v>475</v>
      </c>
      <c r="I55" s="270" t="s">
        <v>973</v>
      </c>
      <c r="J55" s="270" t="s">
        <v>476</v>
      </c>
      <c r="K55" s="273"/>
    </row>
    <row r="56" spans="1:11" ht="15" customHeight="1" x14ac:dyDescent="0.25">
      <c r="A56" s="270" t="s">
        <v>1004</v>
      </c>
      <c r="B56" s="270" t="s">
        <v>99</v>
      </c>
      <c r="C56" s="270" t="s">
        <v>968</v>
      </c>
      <c r="D56" s="270" t="s">
        <v>524</v>
      </c>
      <c r="E56" s="269">
        <v>7</v>
      </c>
      <c r="F56" s="268"/>
      <c r="G56" s="270" t="s">
        <v>1006</v>
      </c>
      <c r="H56" s="270" t="s">
        <v>33</v>
      </c>
      <c r="I56" s="270" t="s">
        <v>973</v>
      </c>
      <c r="J56" s="270" t="s">
        <v>339</v>
      </c>
      <c r="K56" s="273"/>
    </row>
    <row r="57" spans="1:11" ht="15" customHeight="1" x14ac:dyDescent="0.25">
      <c r="A57" s="270" t="s">
        <v>1004</v>
      </c>
      <c r="B57" s="270" t="s">
        <v>124</v>
      </c>
      <c r="C57" s="270" t="s">
        <v>968</v>
      </c>
      <c r="D57" s="270" t="s">
        <v>379</v>
      </c>
      <c r="E57" s="269">
        <v>7</v>
      </c>
      <c r="F57" s="268"/>
      <c r="G57" s="270" t="s">
        <v>1006</v>
      </c>
      <c r="H57" s="270" t="s">
        <v>552</v>
      </c>
      <c r="I57" s="270" t="s">
        <v>973</v>
      </c>
      <c r="J57" s="270" t="s">
        <v>553</v>
      </c>
      <c r="K57" s="269">
        <v>2</v>
      </c>
    </row>
    <row r="58" spans="1:11" ht="15" customHeight="1" x14ac:dyDescent="0.25">
      <c r="A58" s="270" t="s">
        <v>1004</v>
      </c>
      <c r="B58" s="270" t="s">
        <v>21</v>
      </c>
      <c r="C58" s="270" t="s">
        <v>968</v>
      </c>
      <c r="D58" s="270" t="s">
        <v>381</v>
      </c>
      <c r="E58" s="269">
        <v>7</v>
      </c>
      <c r="F58" s="268"/>
      <c r="G58" s="270" t="s">
        <v>1004</v>
      </c>
      <c r="H58" s="270" t="s">
        <v>120</v>
      </c>
      <c r="I58" s="270" t="s">
        <v>973</v>
      </c>
      <c r="J58" s="270" t="s">
        <v>121</v>
      </c>
      <c r="K58" s="273"/>
    </row>
    <row r="59" spans="1:11" ht="15" customHeight="1" x14ac:dyDescent="0.25">
      <c r="A59" s="270" t="s">
        <v>1002</v>
      </c>
      <c r="B59" s="270" t="s">
        <v>277</v>
      </c>
      <c r="C59" s="270" t="s">
        <v>972</v>
      </c>
      <c r="D59" s="270" t="s">
        <v>278</v>
      </c>
      <c r="E59" s="269">
        <v>7</v>
      </c>
      <c r="F59" s="268"/>
      <c r="G59" s="272"/>
      <c r="H59" s="272"/>
      <c r="I59" s="272"/>
      <c r="J59" s="272"/>
      <c r="K59" s="267"/>
    </row>
    <row r="60" spans="1:11" ht="15" customHeight="1" x14ac:dyDescent="0.25">
      <c r="A60" s="270" t="s">
        <v>1000</v>
      </c>
      <c r="B60" s="270" t="s">
        <v>140</v>
      </c>
      <c r="C60" s="270" t="s">
        <v>970</v>
      </c>
      <c r="D60" s="270" t="s">
        <v>427</v>
      </c>
      <c r="E60" s="269">
        <v>6</v>
      </c>
      <c r="F60" s="268"/>
      <c r="G60" s="272"/>
      <c r="H60" s="272"/>
      <c r="I60" s="272"/>
      <c r="J60" s="272"/>
      <c r="K60" s="267"/>
    </row>
    <row r="61" spans="1:11" ht="15" customHeight="1" x14ac:dyDescent="0.25">
      <c r="A61" s="270" t="s">
        <v>1004</v>
      </c>
      <c r="B61" s="270" t="s">
        <v>23</v>
      </c>
      <c r="C61" s="270" t="s">
        <v>968</v>
      </c>
      <c r="D61" s="270" t="s">
        <v>410</v>
      </c>
      <c r="E61" s="269">
        <v>6</v>
      </c>
      <c r="F61" s="268"/>
      <c r="G61" s="272"/>
      <c r="H61" s="272"/>
      <c r="I61" s="272"/>
      <c r="J61" s="272"/>
      <c r="K61" s="267"/>
    </row>
    <row r="62" spans="1:11" ht="15" customHeight="1" x14ac:dyDescent="0.25">
      <c r="A62" s="270" t="s">
        <v>1007</v>
      </c>
      <c r="B62" s="270" t="s">
        <v>68</v>
      </c>
      <c r="C62" s="270" t="s">
        <v>972</v>
      </c>
      <c r="D62" s="270" t="s">
        <v>254</v>
      </c>
      <c r="E62" s="269">
        <v>6</v>
      </c>
      <c r="F62" s="268"/>
    </row>
    <row r="63" spans="1:11" ht="15" customHeight="1" x14ac:dyDescent="0.25">
      <c r="A63" s="270" t="s">
        <v>1003</v>
      </c>
      <c r="B63" s="270" t="s">
        <v>135</v>
      </c>
      <c r="C63" s="270" t="s">
        <v>968</v>
      </c>
      <c r="D63" s="270" t="s">
        <v>9</v>
      </c>
      <c r="E63" s="269">
        <v>5</v>
      </c>
      <c r="F63" s="268"/>
    </row>
    <row r="64" spans="1:11" ht="15" customHeight="1" x14ac:dyDescent="0.25">
      <c r="A64" s="270" t="s">
        <v>1003</v>
      </c>
      <c r="B64" s="270" t="s">
        <v>197</v>
      </c>
      <c r="C64" s="270" t="s">
        <v>968</v>
      </c>
      <c r="D64" s="270" t="s">
        <v>198</v>
      </c>
      <c r="E64" s="269">
        <v>5</v>
      </c>
      <c r="F64" s="268"/>
    </row>
    <row r="65" spans="1:11" ht="15" customHeight="1" x14ac:dyDescent="0.25">
      <c r="A65" s="270" t="s">
        <v>1002</v>
      </c>
      <c r="B65" s="270" t="s">
        <v>274</v>
      </c>
      <c r="C65" s="270" t="s">
        <v>972</v>
      </c>
      <c r="D65" s="270" t="s">
        <v>275</v>
      </c>
      <c r="E65" s="269">
        <v>5</v>
      </c>
      <c r="F65" s="268"/>
    </row>
    <row r="66" spans="1:11" ht="15" customHeight="1" x14ac:dyDescent="0.25">
      <c r="A66" s="270" t="s">
        <v>1005</v>
      </c>
      <c r="B66" s="270" t="s">
        <v>187</v>
      </c>
      <c r="C66" s="270" t="s">
        <v>967</v>
      </c>
      <c r="D66" s="270" t="s">
        <v>188</v>
      </c>
      <c r="E66" s="269">
        <v>5</v>
      </c>
      <c r="F66" s="268"/>
    </row>
    <row r="67" spans="1:11" ht="15" customHeight="1" x14ac:dyDescent="0.25">
      <c r="A67" s="270" t="s">
        <v>1006</v>
      </c>
      <c r="B67" s="270" t="s">
        <v>778</v>
      </c>
      <c r="C67" s="270" t="s">
        <v>972</v>
      </c>
      <c r="D67" s="270" t="s">
        <v>807</v>
      </c>
      <c r="E67" s="269">
        <v>4</v>
      </c>
      <c r="F67" s="268"/>
    </row>
    <row r="68" spans="1:11" ht="15" customHeight="1" x14ac:dyDescent="0.25">
      <c r="A68" s="270" t="s">
        <v>1007</v>
      </c>
      <c r="B68" s="270" t="s">
        <v>69</v>
      </c>
      <c r="C68" s="270" t="s">
        <v>972</v>
      </c>
      <c r="D68" s="270" t="s">
        <v>247</v>
      </c>
      <c r="E68" s="269">
        <v>4</v>
      </c>
      <c r="F68" s="268"/>
      <c r="G68" s="272"/>
      <c r="H68" s="272"/>
      <c r="I68" s="272"/>
      <c r="J68" s="272"/>
      <c r="K68" s="267"/>
    </row>
    <row r="69" spans="1:11" ht="15" customHeight="1" x14ac:dyDescent="0.25">
      <c r="A69" s="270" t="s">
        <v>1005</v>
      </c>
      <c r="B69" s="270" t="s">
        <v>185</v>
      </c>
      <c r="C69" s="270" t="s">
        <v>967</v>
      </c>
      <c r="D69" s="270" t="s">
        <v>186</v>
      </c>
      <c r="E69" s="269">
        <v>4</v>
      </c>
      <c r="F69" s="268"/>
      <c r="G69" s="272"/>
      <c r="H69" s="272"/>
      <c r="I69" s="272"/>
      <c r="J69" s="272"/>
      <c r="K69" s="267"/>
    </row>
    <row r="70" spans="1:11" ht="15" customHeight="1" x14ac:dyDescent="0.25">
      <c r="A70" s="270" t="s">
        <v>1000</v>
      </c>
      <c r="B70" s="270" t="s">
        <v>127</v>
      </c>
      <c r="C70" s="270" t="s">
        <v>970</v>
      </c>
      <c r="D70" s="270" t="s">
        <v>128</v>
      </c>
      <c r="E70" s="269">
        <v>4</v>
      </c>
      <c r="F70" s="268"/>
      <c r="G70" s="272"/>
      <c r="H70" s="272"/>
      <c r="I70" s="272"/>
      <c r="J70" s="272"/>
      <c r="K70" s="267"/>
    </row>
    <row r="71" spans="1:11" ht="15" customHeight="1" x14ac:dyDescent="0.25">
      <c r="A71" s="270" t="s">
        <v>1003</v>
      </c>
      <c r="B71" s="270" t="s">
        <v>789</v>
      </c>
      <c r="C71" s="270" t="s">
        <v>970</v>
      </c>
      <c r="D71" s="270" t="s">
        <v>808</v>
      </c>
      <c r="E71" s="269">
        <v>4</v>
      </c>
      <c r="F71" s="268"/>
      <c r="G71" s="272"/>
      <c r="H71" s="272"/>
      <c r="I71" s="272"/>
      <c r="J71" s="272"/>
      <c r="K71" s="267"/>
    </row>
    <row r="72" spans="1:11" ht="15" customHeight="1" x14ac:dyDescent="0.25">
      <c r="A72" s="270" t="s">
        <v>1006</v>
      </c>
      <c r="B72" s="270" t="s">
        <v>35</v>
      </c>
      <c r="C72" s="270" t="s">
        <v>968</v>
      </c>
      <c r="D72" s="270" t="s">
        <v>328</v>
      </c>
      <c r="E72" s="269">
        <v>3</v>
      </c>
      <c r="F72" s="268"/>
      <c r="G72" s="272"/>
      <c r="H72" s="272"/>
      <c r="I72" s="272"/>
      <c r="J72" s="272"/>
      <c r="K72" s="267"/>
    </row>
    <row r="73" spans="1:11" ht="15" customHeight="1" x14ac:dyDescent="0.25">
      <c r="A73" s="270" t="s">
        <v>1003</v>
      </c>
      <c r="B73" s="270" t="s">
        <v>327</v>
      </c>
      <c r="C73" s="270" t="s">
        <v>968</v>
      </c>
      <c r="D73" s="270" t="s">
        <v>8</v>
      </c>
      <c r="E73" s="269">
        <v>3</v>
      </c>
      <c r="F73" s="268"/>
      <c r="G73" s="271"/>
      <c r="H73" s="271"/>
      <c r="I73" s="271"/>
      <c r="J73" s="271"/>
    </row>
    <row r="74" spans="1:11" ht="15" customHeight="1" x14ac:dyDescent="0.25">
      <c r="A74" s="270" t="s">
        <v>1002</v>
      </c>
      <c r="B74" s="270" t="s">
        <v>71</v>
      </c>
      <c r="C74" s="270" t="s">
        <v>972</v>
      </c>
      <c r="D74" s="270" t="s">
        <v>257</v>
      </c>
      <c r="E74" s="269">
        <v>3</v>
      </c>
      <c r="F74" s="268"/>
      <c r="G74" s="271"/>
      <c r="H74" s="271"/>
      <c r="I74" s="271"/>
      <c r="J74" s="271"/>
    </row>
    <row r="75" spans="1:11" ht="15" customHeight="1" x14ac:dyDescent="0.25">
      <c r="A75" s="270" t="s">
        <v>1003</v>
      </c>
      <c r="B75" s="270" t="s">
        <v>752</v>
      </c>
      <c r="C75" s="270" t="s">
        <v>970</v>
      </c>
      <c r="D75" s="270" t="s">
        <v>595</v>
      </c>
      <c r="E75" s="269">
        <v>3</v>
      </c>
      <c r="F75" s="268"/>
      <c r="G75" s="271"/>
      <c r="H75" s="271"/>
      <c r="I75" s="271"/>
      <c r="J75" s="271"/>
    </row>
    <row r="76" spans="1:11" ht="15" customHeight="1" x14ac:dyDescent="0.25">
      <c r="A76" s="270" t="s">
        <v>1003</v>
      </c>
      <c r="B76" s="270" t="s">
        <v>781</v>
      </c>
      <c r="C76" s="270" t="s">
        <v>970</v>
      </c>
      <c r="D76" s="270" t="s">
        <v>809</v>
      </c>
      <c r="E76" s="269">
        <v>3</v>
      </c>
      <c r="F76" s="268"/>
      <c r="G76" s="271"/>
      <c r="H76" s="271"/>
      <c r="I76" s="271"/>
      <c r="J76" s="271"/>
    </row>
    <row r="77" spans="1:11" ht="15" customHeight="1" x14ac:dyDescent="0.25">
      <c r="A77" s="270" t="s">
        <v>1004</v>
      </c>
      <c r="B77" s="270" t="s">
        <v>790</v>
      </c>
      <c r="C77" s="270" t="s">
        <v>970</v>
      </c>
      <c r="D77" s="270" t="s">
        <v>810</v>
      </c>
      <c r="E77" s="269">
        <v>3</v>
      </c>
      <c r="F77" s="268"/>
      <c r="G77" s="271"/>
      <c r="H77" s="271"/>
      <c r="I77" s="271"/>
      <c r="J77" s="271"/>
    </row>
    <row r="78" spans="1:11" ht="15" customHeight="1" x14ac:dyDescent="0.25">
      <c r="A78" s="270" t="s">
        <v>1006</v>
      </c>
      <c r="B78" s="270" t="s">
        <v>164</v>
      </c>
      <c r="C78" s="270" t="s">
        <v>968</v>
      </c>
      <c r="D78" s="270" t="s">
        <v>165</v>
      </c>
      <c r="E78" s="269">
        <v>2</v>
      </c>
      <c r="F78" s="268"/>
      <c r="G78" s="271"/>
      <c r="H78" s="271"/>
      <c r="I78" s="271"/>
      <c r="J78" s="271"/>
    </row>
    <row r="79" spans="1:11" ht="15" customHeight="1" x14ac:dyDescent="0.25">
      <c r="A79" s="270" t="s">
        <v>1002</v>
      </c>
      <c r="B79" s="270" t="s">
        <v>73</v>
      </c>
      <c r="C79" s="270" t="s">
        <v>972</v>
      </c>
      <c r="D79" s="270" t="s">
        <v>276</v>
      </c>
      <c r="E79" s="269">
        <v>2</v>
      </c>
      <c r="F79" s="268"/>
      <c r="G79" s="271"/>
      <c r="H79" s="271"/>
      <c r="I79" s="271"/>
      <c r="J79" s="271"/>
    </row>
    <row r="80" spans="1:11" ht="15" customHeight="1" x14ac:dyDescent="0.25">
      <c r="A80" s="270" t="s">
        <v>1004</v>
      </c>
      <c r="B80" s="270" t="s">
        <v>91</v>
      </c>
      <c r="C80" s="270" t="s">
        <v>972</v>
      </c>
      <c r="D80" s="270" t="s">
        <v>92</v>
      </c>
      <c r="E80" s="269">
        <v>2</v>
      </c>
      <c r="F80" s="268"/>
      <c r="G80" s="271"/>
      <c r="H80" s="271"/>
      <c r="I80" s="271"/>
      <c r="J80" s="271"/>
    </row>
    <row r="81" spans="1:6" ht="15" customHeight="1" x14ac:dyDescent="0.25">
      <c r="A81" s="270" t="s">
        <v>1007</v>
      </c>
      <c r="B81" s="270" t="s">
        <v>323</v>
      </c>
      <c r="C81" s="270" t="s">
        <v>972</v>
      </c>
      <c r="D81" s="270" t="s">
        <v>324</v>
      </c>
      <c r="E81" s="269">
        <v>2</v>
      </c>
      <c r="F81" s="268"/>
    </row>
    <row r="82" spans="1:6" ht="29.25" customHeight="1" x14ac:dyDescent="0.25">
      <c r="A82" s="270" t="s">
        <v>1003</v>
      </c>
      <c r="B82" s="270" t="s">
        <v>47</v>
      </c>
      <c r="C82" s="270" t="s">
        <v>970</v>
      </c>
      <c r="D82" s="270" t="s">
        <v>971</v>
      </c>
      <c r="E82" s="269">
        <v>1</v>
      </c>
      <c r="F82" s="268"/>
    </row>
    <row r="83" spans="1:6" ht="15" customHeight="1" x14ac:dyDescent="0.25">
      <c r="A83" s="270" t="s">
        <v>1003</v>
      </c>
      <c r="B83" s="270" t="s">
        <v>215</v>
      </c>
      <c r="C83" s="270" t="s">
        <v>970</v>
      </c>
      <c r="D83" s="270" t="s">
        <v>969</v>
      </c>
      <c r="E83" s="269">
        <v>1</v>
      </c>
      <c r="F83" s="268"/>
    </row>
    <row r="84" spans="1:6" ht="15" customHeight="1" x14ac:dyDescent="0.25">
      <c r="A84" s="270" t="s">
        <v>1004</v>
      </c>
      <c r="B84" s="270" t="s">
        <v>84</v>
      </c>
      <c r="C84" s="270" t="s">
        <v>968</v>
      </c>
      <c r="D84" s="270" t="s">
        <v>85</v>
      </c>
      <c r="E84" s="269">
        <v>1</v>
      </c>
      <c r="F84" s="268"/>
    </row>
    <row r="85" spans="1:6" ht="15" customHeight="1" x14ac:dyDescent="0.25">
      <c r="A85" s="270" t="s">
        <v>1002</v>
      </c>
      <c r="B85" s="270" t="s">
        <v>273</v>
      </c>
      <c r="C85" s="270" t="s">
        <v>968</v>
      </c>
      <c r="D85" s="270" t="s">
        <v>503</v>
      </c>
      <c r="E85" s="269">
        <v>1</v>
      </c>
      <c r="F85" s="268"/>
    </row>
    <row r="86" spans="1:6" ht="15" customHeight="1" x14ac:dyDescent="0.25">
      <c r="A86" s="270" t="s">
        <v>1005</v>
      </c>
      <c r="B86" s="270" t="s">
        <v>184</v>
      </c>
      <c r="C86" s="270" t="s">
        <v>967</v>
      </c>
      <c r="D86" s="270" t="s">
        <v>174</v>
      </c>
      <c r="E86" s="269">
        <v>1</v>
      </c>
      <c r="F86" s="268"/>
    </row>
    <row r="87" spans="1:6" ht="15" customHeight="1" x14ac:dyDescent="0.25">
      <c r="A87" s="270" t="s">
        <v>1005</v>
      </c>
      <c r="B87" s="270" t="s">
        <v>181</v>
      </c>
      <c r="C87" s="270" t="s">
        <v>967</v>
      </c>
      <c r="D87" s="270" t="s">
        <v>182</v>
      </c>
      <c r="E87" s="269">
        <v>1</v>
      </c>
      <c r="F87" s="268"/>
    </row>
    <row r="158" spans="1:21" s="264" customFormat="1" ht="15" customHeight="1" x14ac:dyDescent="0.25">
      <c r="A158" s="266"/>
      <c r="B158" s="266"/>
      <c r="C158" s="266"/>
      <c r="D158" s="266"/>
      <c r="E158" s="267"/>
      <c r="G158" s="262"/>
      <c r="H158" s="262"/>
      <c r="I158" s="262"/>
      <c r="J158" s="262"/>
      <c r="K158" s="263"/>
      <c r="L158" s="262"/>
      <c r="M158" s="262"/>
      <c r="N158" s="262"/>
      <c r="O158" s="262"/>
      <c r="P158" s="262"/>
      <c r="Q158" s="262"/>
      <c r="R158" s="262"/>
      <c r="S158" s="262"/>
      <c r="T158" s="262"/>
      <c r="U158" s="262"/>
    </row>
    <row r="159" spans="1:21" s="264" customFormat="1" ht="15" customHeight="1" x14ac:dyDescent="0.25">
      <c r="A159" s="266"/>
      <c r="B159" s="266"/>
      <c r="C159" s="266"/>
      <c r="D159" s="266"/>
      <c r="E159" s="265"/>
      <c r="G159" s="262"/>
      <c r="H159" s="262"/>
      <c r="I159" s="262"/>
      <c r="J159" s="262"/>
      <c r="K159" s="263"/>
      <c r="L159" s="262"/>
      <c r="M159" s="262"/>
      <c r="N159" s="262"/>
      <c r="O159" s="262"/>
      <c r="P159" s="262"/>
      <c r="Q159" s="262"/>
      <c r="R159" s="262"/>
      <c r="S159" s="262"/>
      <c r="T159" s="262"/>
      <c r="U159" s="262"/>
    </row>
  </sheetData>
  <sheetProtection algorithmName="SHA-512" hashValue="WpO8F2saGvb0JmaY/x3nJUjRY+gC3LDC9E+3QtmZGnsLDz1lgK3kmq6cZuh4+1lp1I+Ll9hK24hpIV9BJ6JBbQ==" saltValue="ZX/xd2nPNKuPo4lRB5KB1Q==" spinCount="100000" sheet="1" objects="1" scenarios="1" sort="0" autoFilter="0"/>
  <autoFilter ref="A3:K3" xr:uid="{F6521F13-7520-4A56-9188-730D4233266B}">
    <filterColumn colId="2" showButton="0"/>
    <filterColumn colId="8" showButton="0"/>
  </autoFilter>
  <mergeCells count="7">
    <mergeCell ref="A1:K1"/>
    <mergeCell ref="G2:K2"/>
    <mergeCell ref="A2:E2"/>
    <mergeCell ref="I54:J54"/>
    <mergeCell ref="C3:D3"/>
    <mergeCell ref="I3:J3"/>
    <mergeCell ref="G53:K5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7:I22"/>
  <sheetViews>
    <sheetView view="pageBreakPreview" zoomScaleNormal="100" zoomScaleSheetLayoutView="100" workbookViewId="0">
      <selection activeCell="E2" sqref="E2"/>
    </sheetView>
  </sheetViews>
  <sheetFormatPr defaultRowHeight="15" x14ac:dyDescent="0.25"/>
  <cols>
    <col min="2" max="2" width="9.28515625" style="2"/>
    <col min="3" max="3" width="10.42578125" style="2" customWidth="1"/>
    <col min="4" max="9" width="9.28515625" style="2"/>
  </cols>
  <sheetData>
    <row r="7" spans="2:9" ht="21.75" customHeight="1" x14ac:dyDescent="0.25">
      <c r="B7" s="333" t="s">
        <v>6</v>
      </c>
      <c r="C7" s="333"/>
      <c r="D7" s="333"/>
      <c r="E7" s="333"/>
      <c r="F7" s="333"/>
      <c r="G7" s="333"/>
      <c r="H7" s="333"/>
      <c r="I7" s="333"/>
    </row>
    <row r="10" spans="2:9" ht="20.25" x14ac:dyDescent="0.25">
      <c r="B10" s="333" t="s">
        <v>5</v>
      </c>
      <c r="C10" s="333"/>
      <c r="D10" s="333"/>
      <c r="E10" s="333"/>
      <c r="F10" s="333"/>
      <c r="G10" s="333"/>
      <c r="H10" s="333"/>
      <c r="I10" s="333"/>
    </row>
    <row r="11" spans="2:9" x14ac:dyDescent="0.25">
      <c r="C11" s="3"/>
      <c r="D11" s="3"/>
      <c r="E11" s="3"/>
      <c r="F11" s="3"/>
      <c r="G11" s="3"/>
      <c r="H11" s="3"/>
    </row>
    <row r="12" spans="2:9" ht="21" x14ac:dyDescent="0.35">
      <c r="C12" s="341"/>
      <c r="D12" s="341"/>
      <c r="E12" s="341"/>
      <c r="F12" s="341"/>
      <c r="G12" s="341"/>
      <c r="H12" s="341"/>
    </row>
    <row r="14" spans="2:9" x14ac:dyDescent="0.25">
      <c r="E14" s="15"/>
    </row>
    <row r="16" spans="2:9" ht="84.75" customHeight="1" x14ac:dyDescent="0.25">
      <c r="B16" s="335" t="s">
        <v>940</v>
      </c>
      <c r="C16" s="335"/>
      <c r="D16" s="335"/>
      <c r="E16" s="335"/>
      <c r="F16" s="335"/>
      <c r="G16" s="335"/>
      <c r="H16" s="335"/>
      <c r="I16" s="335"/>
    </row>
    <row r="17" spans="2:9" x14ac:dyDescent="0.25">
      <c r="C17" s="5"/>
      <c r="D17" s="7"/>
      <c r="E17" s="7"/>
      <c r="F17" s="7"/>
      <c r="G17" s="7"/>
      <c r="H17" s="7"/>
      <c r="I17" s="6"/>
    </row>
    <row r="18" spans="2:9" x14ac:dyDescent="0.25">
      <c r="B18" s="14" t="s">
        <v>772</v>
      </c>
      <c r="C18" s="4"/>
    </row>
    <row r="20" spans="2:9" x14ac:dyDescent="0.25">
      <c r="B20" s="338"/>
      <c r="C20" s="338"/>
      <c r="D20" s="338"/>
      <c r="E20" s="338"/>
      <c r="F20" s="338"/>
      <c r="G20" s="338"/>
      <c r="H20" s="338"/>
      <c r="I20" s="338"/>
    </row>
    <row r="22" spans="2:9" x14ac:dyDescent="0.25">
      <c r="B22" s="338"/>
      <c r="C22" s="338"/>
      <c r="D22" s="338"/>
      <c r="E22" s="338"/>
      <c r="F22" s="338"/>
      <c r="G22" s="338"/>
      <c r="H22" s="338"/>
      <c r="I22" s="338"/>
    </row>
  </sheetData>
  <sheetProtection algorithmName="SHA-512" hashValue="4z1tnUKPbDUD2vVG8ay1aKtW/WvICS4fvLkdbOEypJKY5x3UpqLyUXz6YwVgmTtP8+350smXfRQzGJUeGMREpg==" saltValue="NlW2uWizSk79FKYrPBUP9Q==" spinCount="100000" sheet="1" objects="1" scenarios="1" sort="0" autoFilter="0"/>
  <mergeCells count="6">
    <mergeCell ref="B10:I10"/>
    <mergeCell ref="C12:H12"/>
    <mergeCell ref="B20:I20"/>
    <mergeCell ref="B22:I22"/>
    <mergeCell ref="B7:I7"/>
    <mergeCell ref="B16:I16"/>
  </mergeCells>
  <pageMargins left="0.7" right="0.7" top="0.75" bottom="0.75" header="0.3" footer="0.3"/>
  <pageSetup orientation="portrait" horizontalDpi="4294967293" verticalDpi="4294967293" r:id="rId1"/>
  <headerFooter>
    <oddFooter>&amp;L&amp;"Roboto,Bold"&amp;9
Resource Planning Toolkit March 2022&amp;C&amp;"Roboto,Regular"&amp;9Page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B535-ED4D-41CA-BD31-765B5295A0C3}">
  <sheetPr>
    <pageSetUpPr fitToPage="1"/>
  </sheetPr>
  <dimension ref="A1:M147"/>
  <sheetViews>
    <sheetView view="pageBreakPreview" zoomScale="80" zoomScaleNormal="70" zoomScaleSheetLayoutView="80" workbookViewId="0">
      <pane ySplit="4" topLeftCell="A5" activePane="bottomLeft" state="frozen"/>
      <selection pane="bottomLeft" activeCell="C69" sqref="C69"/>
    </sheetView>
  </sheetViews>
  <sheetFormatPr defaultColWidth="8.7109375" defaultRowHeight="31.5" customHeight="1" x14ac:dyDescent="0.25"/>
  <cols>
    <col min="1" max="1" width="68.7109375" style="211" customWidth="1"/>
    <col min="2" max="2" width="12.85546875" style="211" customWidth="1"/>
    <col min="3" max="3" width="49.7109375" style="52" bestFit="1" customWidth="1"/>
    <col min="4" max="4" width="15" style="249" customWidth="1"/>
    <col min="5" max="6" width="13.7109375" style="249" customWidth="1"/>
    <col min="7" max="7" width="2.28515625" style="211" customWidth="1"/>
    <col min="8" max="8" width="48.85546875" style="211" customWidth="1"/>
    <col min="9" max="9" width="14.140625" style="259" customWidth="1"/>
    <col min="10" max="10" width="55.5703125" style="211" customWidth="1"/>
    <col min="11" max="11" width="10.85546875" style="260" customWidth="1"/>
    <col min="12" max="12" width="11.7109375" style="260" customWidth="1"/>
    <col min="13" max="13" width="10.85546875" style="261" customWidth="1"/>
    <col min="14" max="14" width="8.7109375" style="211" customWidth="1"/>
    <col min="15" max="16384" width="8.7109375" style="211"/>
  </cols>
  <sheetData>
    <row r="1" spans="1:13" s="188" customFormat="1" ht="31.5" customHeight="1" x14ac:dyDescent="0.3">
      <c r="A1" s="354" t="s">
        <v>1031</v>
      </c>
      <c r="B1" s="354"/>
      <c r="C1" s="354"/>
      <c r="D1" s="354"/>
      <c r="E1" s="354"/>
      <c r="F1" s="354"/>
      <c r="G1" s="354"/>
      <c r="H1" s="354"/>
      <c r="I1" s="354"/>
      <c r="J1" s="354"/>
      <c r="K1" s="354"/>
      <c r="L1" s="354"/>
      <c r="M1" s="354"/>
    </row>
    <row r="2" spans="1:13" s="49" customFormat="1" ht="31.5" customHeight="1" x14ac:dyDescent="0.25">
      <c r="A2" s="306" t="s">
        <v>941</v>
      </c>
      <c r="B2" s="306"/>
      <c r="C2" s="306"/>
      <c r="D2" s="306"/>
      <c r="E2" s="306"/>
      <c r="F2" s="306"/>
      <c r="G2" s="306"/>
      <c r="H2" s="306"/>
      <c r="I2" s="306"/>
      <c r="J2" s="306"/>
      <c r="K2" s="306"/>
      <c r="L2" s="306"/>
      <c r="M2" s="306"/>
    </row>
    <row r="3" spans="1:13" s="196" customFormat="1" ht="31.5" customHeight="1" x14ac:dyDescent="0.25">
      <c r="A3" s="189"/>
      <c r="B3" s="189"/>
      <c r="C3" s="190" t="s">
        <v>942</v>
      </c>
      <c r="D3" s="191">
        <f>SUM(D5:D71)</f>
        <v>2599</v>
      </c>
      <c r="E3" s="192">
        <v>64.400000000000006</v>
      </c>
      <c r="F3" s="192">
        <v>4.5999999999999996</v>
      </c>
      <c r="G3" s="193"/>
      <c r="H3" s="194"/>
      <c r="I3" s="194"/>
      <c r="J3" s="194" t="s">
        <v>943</v>
      </c>
      <c r="K3" s="195">
        <v>275</v>
      </c>
      <c r="L3" s="195">
        <v>58.1</v>
      </c>
      <c r="M3" s="195">
        <v>5.2</v>
      </c>
    </row>
    <row r="4" spans="1:13" s="203" customFormat="1" ht="31.5" customHeight="1" x14ac:dyDescent="0.25">
      <c r="A4" s="197" t="s">
        <v>7</v>
      </c>
      <c r="B4" s="198" t="s">
        <v>578</v>
      </c>
      <c r="C4" s="29" t="s">
        <v>600</v>
      </c>
      <c r="D4" s="172" t="s">
        <v>944</v>
      </c>
      <c r="E4" s="199" t="s">
        <v>945</v>
      </c>
      <c r="F4" s="199" t="s">
        <v>946</v>
      </c>
      <c r="G4" s="193"/>
      <c r="H4" s="198" t="s">
        <v>7</v>
      </c>
      <c r="I4" s="200" t="s">
        <v>578</v>
      </c>
      <c r="J4" s="201" t="s">
        <v>600</v>
      </c>
      <c r="K4" s="198" t="s">
        <v>944</v>
      </c>
      <c r="L4" s="202" t="s">
        <v>945</v>
      </c>
      <c r="M4" s="202" t="s">
        <v>946</v>
      </c>
    </row>
    <row r="5" spans="1:13" ht="31.5" customHeight="1" x14ac:dyDescent="0.25">
      <c r="A5" s="30" t="s">
        <v>1000</v>
      </c>
      <c r="B5" s="31">
        <v>608</v>
      </c>
      <c r="C5" s="29" t="s">
        <v>604</v>
      </c>
      <c r="D5" s="204">
        <v>4</v>
      </c>
      <c r="E5" s="205">
        <v>78.5</v>
      </c>
      <c r="F5" s="205">
        <v>8.625</v>
      </c>
      <c r="G5" s="193"/>
      <c r="H5" s="206" t="s">
        <v>1001</v>
      </c>
      <c r="I5" s="207" t="s">
        <v>232</v>
      </c>
      <c r="J5" s="208" t="s">
        <v>679</v>
      </c>
      <c r="K5" s="209">
        <v>8</v>
      </c>
      <c r="L5" s="210">
        <v>56.875</v>
      </c>
      <c r="M5" s="210">
        <v>8.84375</v>
      </c>
    </row>
    <row r="6" spans="1:13" ht="31.5" customHeight="1" x14ac:dyDescent="0.25">
      <c r="A6" s="30" t="s">
        <v>1006</v>
      </c>
      <c r="B6" s="31">
        <v>344</v>
      </c>
      <c r="C6" s="29" t="s">
        <v>605</v>
      </c>
      <c r="D6" s="204">
        <v>2</v>
      </c>
      <c r="E6" s="205">
        <v>87</v>
      </c>
      <c r="F6" s="205">
        <v>4.5</v>
      </c>
      <c r="G6" s="193"/>
      <c r="H6" s="32" t="s">
        <v>1000</v>
      </c>
      <c r="I6" s="207" t="s">
        <v>302</v>
      </c>
      <c r="J6" s="208" t="s">
        <v>680</v>
      </c>
      <c r="K6" s="209">
        <v>4</v>
      </c>
      <c r="L6" s="210">
        <v>40</v>
      </c>
      <c r="M6" s="210">
        <v>11.375</v>
      </c>
    </row>
    <row r="7" spans="1:13" ht="31.5" customHeight="1" x14ac:dyDescent="0.25">
      <c r="A7" s="30" t="s">
        <v>1006</v>
      </c>
      <c r="B7" s="31" t="s">
        <v>606</v>
      </c>
      <c r="C7" s="29" t="s">
        <v>607</v>
      </c>
      <c r="D7" s="204">
        <v>41</v>
      </c>
      <c r="E7" s="205">
        <v>68.097560975609753</v>
      </c>
      <c r="F7" s="205">
        <v>5.5853658536585362</v>
      </c>
      <c r="G7" s="193"/>
      <c r="H7" s="32" t="s">
        <v>1015</v>
      </c>
      <c r="I7" s="207" t="s">
        <v>287</v>
      </c>
      <c r="J7" s="208" t="s">
        <v>681</v>
      </c>
      <c r="K7" s="209">
        <v>1</v>
      </c>
      <c r="L7" s="210">
        <v>39</v>
      </c>
      <c r="M7" s="210">
        <v>4.25</v>
      </c>
    </row>
    <row r="8" spans="1:13" ht="31.5" customHeight="1" x14ac:dyDescent="0.25">
      <c r="A8" s="30" t="s">
        <v>1003</v>
      </c>
      <c r="B8" s="31" t="s">
        <v>43</v>
      </c>
      <c r="C8" s="29" t="s">
        <v>609</v>
      </c>
      <c r="D8" s="204">
        <v>13</v>
      </c>
      <c r="E8" s="205">
        <v>65.538461538461533</v>
      </c>
      <c r="F8" s="205">
        <v>6.0192307692307692</v>
      </c>
      <c r="G8" s="193"/>
      <c r="H8" s="32" t="s">
        <v>1003</v>
      </c>
      <c r="I8" s="207" t="s">
        <v>318</v>
      </c>
      <c r="J8" s="208" t="s">
        <v>947</v>
      </c>
      <c r="K8" s="212">
        <v>2</v>
      </c>
      <c r="L8" s="213">
        <v>61.5</v>
      </c>
      <c r="M8" s="213">
        <v>7.1</v>
      </c>
    </row>
    <row r="9" spans="1:13" ht="31.5" customHeight="1" x14ac:dyDescent="0.25">
      <c r="A9" s="30" t="s">
        <v>1004</v>
      </c>
      <c r="B9" s="31" t="s">
        <v>93</v>
      </c>
      <c r="C9" s="29" t="s">
        <v>610</v>
      </c>
      <c r="D9" s="204">
        <v>10</v>
      </c>
      <c r="E9" s="205">
        <v>70.099999999999994</v>
      </c>
      <c r="F9" s="205">
        <v>5.6749999999999998</v>
      </c>
      <c r="G9" s="193"/>
      <c r="H9" s="30" t="s">
        <v>1006</v>
      </c>
      <c r="I9" s="207" t="s">
        <v>682</v>
      </c>
      <c r="J9" s="208" t="s">
        <v>683</v>
      </c>
      <c r="K9" s="209">
        <v>13</v>
      </c>
      <c r="L9" s="210">
        <v>59.615384615384613</v>
      </c>
      <c r="M9" s="210">
        <v>5.8461538461538458</v>
      </c>
    </row>
    <row r="10" spans="1:13" ht="31.5" customHeight="1" x14ac:dyDescent="0.25">
      <c r="A10" s="30" t="s">
        <v>1004</v>
      </c>
      <c r="B10" s="31" t="s">
        <v>215</v>
      </c>
      <c r="C10" s="29" t="s">
        <v>611</v>
      </c>
      <c r="D10" s="214">
        <v>1</v>
      </c>
      <c r="E10" s="215">
        <v>62</v>
      </c>
      <c r="F10" s="215">
        <v>5</v>
      </c>
      <c r="G10" s="193"/>
      <c r="H10" s="32" t="s">
        <v>1007</v>
      </c>
      <c r="I10" s="207" t="s">
        <v>258</v>
      </c>
      <c r="J10" s="208" t="s">
        <v>684</v>
      </c>
      <c r="K10" s="209">
        <v>13</v>
      </c>
      <c r="L10" s="210">
        <v>66.692307692307693</v>
      </c>
      <c r="M10" s="210">
        <v>5.5576923076923075</v>
      </c>
    </row>
    <row r="11" spans="1:13" ht="31.5" customHeight="1" x14ac:dyDescent="0.25">
      <c r="A11" s="30" t="s">
        <v>1004</v>
      </c>
      <c r="B11" s="31" t="s">
        <v>308</v>
      </c>
      <c r="C11" s="29" t="s">
        <v>948</v>
      </c>
      <c r="D11" s="204">
        <v>14</v>
      </c>
      <c r="E11" s="205">
        <v>64.857142857142861</v>
      </c>
      <c r="F11" s="205">
        <v>4.1607142857142856</v>
      </c>
      <c r="G11" s="193"/>
      <c r="H11" s="32" t="s">
        <v>1007</v>
      </c>
      <c r="I11" s="207" t="s">
        <v>255</v>
      </c>
      <c r="J11" s="208" t="s">
        <v>685</v>
      </c>
      <c r="K11" s="209">
        <v>20</v>
      </c>
      <c r="L11" s="210">
        <v>75.25</v>
      </c>
      <c r="M11" s="210">
        <v>6.0625</v>
      </c>
    </row>
    <row r="12" spans="1:13" ht="31.5" customHeight="1" x14ac:dyDescent="0.25">
      <c r="A12" s="30" t="s">
        <v>1006</v>
      </c>
      <c r="B12" s="31" t="s">
        <v>162</v>
      </c>
      <c r="C12" s="29" t="s">
        <v>615</v>
      </c>
      <c r="D12" s="204">
        <v>12</v>
      </c>
      <c r="E12" s="205">
        <v>60.416666666666664</v>
      </c>
      <c r="F12" s="205">
        <v>3.0208333333333335</v>
      </c>
      <c r="G12" s="193"/>
      <c r="H12" s="30" t="s">
        <v>1006</v>
      </c>
      <c r="I12" s="207" t="s">
        <v>818</v>
      </c>
      <c r="J12" s="208" t="s">
        <v>949</v>
      </c>
      <c r="K12" s="212">
        <v>3</v>
      </c>
      <c r="L12" s="213">
        <v>35</v>
      </c>
      <c r="M12" s="213">
        <v>2.2000000000000002</v>
      </c>
    </row>
    <row r="13" spans="1:13" ht="31.5" customHeight="1" x14ac:dyDescent="0.25">
      <c r="A13" s="30" t="s">
        <v>1000</v>
      </c>
      <c r="B13" s="31" t="s">
        <v>125</v>
      </c>
      <c r="C13" s="29" t="s">
        <v>616</v>
      </c>
      <c r="D13" s="204">
        <v>23</v>
      </c>
      <c r="E13" s="205">
        <v>60.217391304347828</v>
      </c>
      <c r="F13" s="205">
        <v>3.5</v>
      </c>
      <c r="G13" s="193"/>
      <c r="H13" s="30" t="s">
        <v>1006</v>
      </c>
      <c r="I13" s="207" t="s">
        <v>686</v>
      </c>
      <c r="J13" s="208" t="s">
        <v>950</v>
      </c>
      <c r="K13" s="209">
        <v>6</v>
      </c>
      <c r="L13" s="210">
        <v>37.200000000000003</v>
      </c>
      <c r="M13" s="210">
        <v>2.6</v>
      </c>
    </row>
    <row r="14" spans="1:13" ht="31.5" customHeight="1" x14ac:dyDescent="0.25">
      <c r="A14" s="30" t="s">
        <v>1003</v>
      </c>
      <c r="B14" s="31" t="s">
        <v>45</v>
      </c>
      <c r="C14" s="29" t="s">
        <v>617</v>
      </c>
      <c r="D14" s="216">
        <v>7</v>
      </c>
      <c r="E14" s="217">
        <v>71.428571428571431</v>
      </c>
      <c r="F14" s="217">
        <v>5.5357142857142856</v>
      </c>
      <c r="G14" s="193"/>
      <c r="H14" s="30" t="s">
        <v>1006</v>
      </c>
      <c r="I14" s="207" t="s">
        <v>336</v>
      </c>
      <c r="J14" s="208" t="s">
        <v>951</v>
      </c>
      <c r="K14" s="218">
        <v>1</v>
      </c>
      <c r="L14" s="219">
        <v>107</v>
      </c>
      <c r="M14" s="219">
        <v>4.5</v>
      </c>
    </row>
    <row r="15" spans="1:13" ht="31.5" customHeight="1" x14ac:dyDescent="0.25">
      <c r="A15" s="30" t="s">
        <v>1003</v>
      </c>
      <c r="B15" s="31" t="s">
        <v>47</v>
      </c>
      <c r="C15" s="29" t="s">
        <v>620</v>
      </c>
      <c r="D15" s="204">
        <v>1</v>
      </c>
      <c r="E15" s="205">
        <v>81</v>
      </c>
      <c r="F15" s="205">
        <v>5.5</v>
      </c>
      <c r="G15" s="193"/>
      <c r="H15" s="30" t="s">
        <v>1006</v>
      </c>
      <c r="I15" s="207" t="s">
        <v>340</v>
      </c>
      <c r="J15" s="208" t="s">
        <v>689</v>
      </c>
      <c r="K15" s="209">
        <v>4</v>
      </c>
      <c r="L15" s="210">
        <v>39.5</v>
      </c>
      <c r="M15" s="210">
        <v>6.625</v>
      </c>
    </row>
    <row r="16" spans="1:13" ht="31.5" customHeight="1" x14ac:dyDescent="0.25">
      <c r="A16" s="30" t="s">
        <v>1005</v>
      </c>
      <c r="B16" s="31" t="s">
        <v>753</v>
      </c>
      <c r="C16" s="220" t="s">
        <v>756</v>
      </c>
      <c r="D16" s="204">
        <v>32</v>
      </c>
      <c r="E16" s="205">
        <v>58.09375</v>
      </c>
      <c r="F16" s="205">
        <v>3.125</v>
      </c>
      <c r="G16" s="193"/>
      <c r="H16" s="32" t="s">
        <v>1002</v>
      </c>
      <c r="I16" s="207" t="s">
        <v>470</v>
      </c>
      <c r="J16" s="208" t="s">
        <v>952</v>
      </c>
      <c r="K16" s="209">
        <v>34</v>
      </c>
      <c r="L16" s="210">
        <v>60.470588235294116</v>
      </c>
      <c r="M16" s="210">
        <v>2.9044117647058822</v>
      </c>
    </row>
    <row r="17" spans="1:13" ht="31.5" customHeight="1" x14ac:dyDescent="0.25">
      <c r="A17" s="30" t="s">
        <v>1006</v>
      </c>
      <c r="B17" s="31" t="s">
        <v>166</v>
      </c>
      <c r="C17" s="29" t="s">
        <v>622</v>
      </c>
      <c r="D17" s="204">
        <v>8</v>
      </c>
      <c r="E17" s="205">
        <v>61.375</v>
      </c>
      <c r="F17" s="205">
        <v>3.71875</v>
      </c>
      <c r="G17" s="193"/>
      <c r="H17" s="32" t="s">
        <v>1002</v>
      </c>
      <c r="I17" s="207">
        <v>257</v>
      </c>
      <c r="J17" s="208" t="s">
        <v>584</v>
      </c>
      <c r="K17" s="209">
        <v>32</v>
      </c>
      <c r="L17" s="210">
        <v>63.0625</v>
      </c>
      <c r="M17" s="210">
        <v>2.8515625</v>
      </c>
    </row>
    <row r="18" spans="1:13" ht="31.5" customHeight="1" x14ac:dyDescent="0.25">
      <c r="A18" s="30" t="s">
        <v>1007</v>
      </c>
      <c r="B18" s="31" t="s">
        <v>790</v>
      </c>
      <c r="C18" s="29" t="s">
        <v>821</v>
      </c>
      <c r="D18" s="221">
        <v>3</v>
      </c>
      <c r="E18" s="222">
        <v>62.3333333333333</v>
      </c>
      <c r="F18" s="222">
        <v>4.0833333333333304</v>
      </c>
      <c r="G18" s="193"/>
      <c r="H18" s="32" t="s">
        <v>1003</v>
      </c>
      <c r="I18" s="207" t="s">
        <v>205</v>
      </c>
      <c r="J18" s="208" t="s">
        <v>690</v>
      </c>
      <c r="K18" s="209">
        <v>3</v>
      </c>
      <c r="L18" s="210">
        <v>63.666666666666664</v>
      </c>
      <c r="M18" s="210">
        <v>4.083333333333333</v>
      </c>
    </row>
    <row r="19" spans="1:13" ht="31.5" customHeight="1" x14ac:dyDescent="0.25">
      <c r="A19" s="30" t="s">
        <v>1007</v>
      </c>
      <c r="B19" s="223" t="s">
        <v>323</v>
      </c>
      <c r="C19" s="224" t="s">
        <v>793</v>
      </c>
      <c r="D19" s="204">
        <v>2</v>
      </c>
      <c r="E19" s="205">
        <v>54.5</v>
      </c>
      <c r="F19" s="205">
        <v>2.8</v>
      </c>
      <c r="G19" s="193"/>
      <c r="H19" s="32" t="s">
        <v>1003</v>
      </c>
      <c r="I19" s="207" t="s">
        <v>691</v>
      </c>
      <c r="J19" s="208" t="s">
        <v>692</v>
      </c>
      <c r="K19" s="212">
        <v>1</v>
      </c>
      <c r="L19" s="213">
        <v>62</v>
      </c>
      <c r="M19" s="213">
        <v>3.3</v>
      </c>
    </row>
    <row r="20" spans="1:13" ht="31.5" customHeight="1" x14ac:dyDescent="0.25">
      <c r="A20" s="30" t="s">
        <v>1007</v>
      </c>
      <c r="B20" s="31" t="s">
        <v>252</v>
      </c>
      <c r="C20" s="29" t="s">
        <v>623</v>
      </c>
      <c r="D20" s="204">
        <v>26</v>
      </c>
      <c r="E20" s="205">
        <v>76.538461538461533</v>
      </c>
      <c r="F20" s="205">
        <v>4.5673076923076925</v>
      </c>
      <c r="G20" s="193"/>
      <c r="H20" s="32" t="s">
        <v>1003</v>
      </c>
      <c r="I20" s="207" t="s">
        <v>695</v>
      </c>
      <c r="J20" s="208" t="s">
        <v>696</v>
      </c>
      <c r="K20" s="209">
        <v>4</v>
      </c>
      <c r="L20" s="210">
        <v>57.25</v>
      </c>
      <c r="M20" s="210">
        <v>4.125</v>
      </c>
    </row>
    <row r="21" spans="1:13" ht="31.5" customHeight="1" x14ac:dyDescent="0.25">
      <c r="A21" s="30" t="s">
        <v>1003</v>
      </c>
      <c r="B21" s="31" t="s">
        <v>624</v>
      </c>
      <c r="C21" s="29" t="s">
        <v>758</v>
      </c>
      <c r="D21" s="204">
        <v>3</v>
      </c>
      <c r="E21" s="205">
        <v>69</v>
      </c>
      <c r="F21" s="205">
        <v>5.666666666666667</v>
      </c>
      <c r="G21" s="193"/>
      <c r="H21" s="206" t="s">
        <v>1001</v>
      </c>
      <c r="I21" s="207" t="s">
        <v>697</v>
      </c>
      <c r="J21" s="208" t="s">
        <v>698</v>
      </c>
      <c r="K21" s="209">
        <v>3</v>
      </c>
      <c r="L21" s="210">
        <v>46</v>
      </c>
      <c r="M21" s="210">
        <v>6.583333333333333</v>
      </c>
    </row>
    <row r="22" spans="1:13" ht="31.5" customHeight="1" x14ac:dyDescent="0.25">
      <c r="A22" s="30" t="s">
        <v>1003</v>
      </c>
      <c r="B22" s="31" t="s">
        <v>625</v>
      </c>
      <c r="C22" s="29" t="s">
        <v>759</v>
      </c>
      <c r="D22" s="204">
        <v>5</v>
      </c>
      <c r="E22" s="205">
        <v>75.599999999999994</v>
      </c>
      <c r="F22" s="205">
        <v>4.9000000000000004</v>
      </c>
      <c r="G22" s="193"/>
      <c r="H22" s="32" t="s">
        <v>1003</v>
      </c>
      <c r="I22" s="207" t="s">
        <v>240</v>
      </c>
      <c r="J22" s="208" t="s">
        <v>699</v>
      </c>
      <c r="K22" s="209">
        <v>8</v>
      </c>
      <c r="L22" s="210">
        <v>58.125</v>
      </c>
      <c r="M22" s="210">
        <v>8.125</v>
      </c>
    </row>
    <row r="23" spans="1:13" ht="31.5" customHeight="1" x14ac:dyDescent="0.25">
      <c r="A23" s="30" t="s">
        <v>1006</v>
      </c>
      <c r="B23" s="31" t="s">
        <v>953</v>
      </c>
      <c r="C23" s="29" t="s">
        <v>626</v>
      </c>
      <c r="D23" s="204">
        <v>12</v>
      </c>
      <c r="E23" s="205">
        <v>68.916666666666671</v>
      </c>
      <c r="F23" s="205">
        <v>6.0625</v>
      </c>
      <c r="G23" s="193"/>
      <c r="H23" s="32" t="s">
        <v>1002</v>
      </c>
      <c r="I23" s="207" t="s">
        <v>279</v>
      </c>
      <c r="J23" s="208" t="s">
        <v>701</v>
      </c>
      <c r="K23" s="209">
        <v>5</v>
      </c>
      <c r="L23" s="210">
        <v>42.2</v>
      </c>
      <c r="M23" s="210">
        <v>2.8</v>
      </c>
    </row>
    <row r="24" spans="1:13" ht="31.5" customHeight="1" x14ac:dyDescent="0.25">
      <c r="A24" s="206" t="s">
        <v>1001</v>
      </c>
      <c r="B24" s="31" t="s">
        <v>53</v>
      </c>
      <c r="C24" s="29" t="s">
        <v>628</v>
      </c>
      <c r="D24" s="204">
        <v>436</v>
      </c>
      <c r="E24" s="205">
        <v>61.327981651376149</v>
      </c>
      <c r="F24" s="205">
        <v>3.7127293577981653</v>
      </c>
      <c r="G24" s="193"/>
      <c r="H24" s="206" t="s">
        <v>1008</v>
      </c>
      <c r="I24" s="207" t="s">
        <v>370</v>
      </c>
      <c r="J24" s="208" t="s">
        <v>704</v>
      </c>
      <c r="K24" s="209">
        <v>7</v>
      </c>
      <c r="L24" s="210">
        <v>25.142857142857142</v>
      </c>
      <c r="M24" s="210">
        <v>4.5714285714285712</v>
      </c>
    </row>
    <row r="25" spans="1:13" ht="31.5" customHeight="1" x14ac:dyDescent="0.25">
      <c r="A25" s="32" t="s">
        <v>1002</v>
      </c>
      <c r="B25" s="31" t="s">
        <v>751</v>
      </c>
      <c r="C25" s="29" t="s">
        <v>757</v>
      </c>
      <c r="D25" s="204">
        <v>34</v>
      </c>
      <c r="E25" s="205">
        <v>62.823529411764703</v>
      </c>
      <c r="F25" s="205">
        <v>3.4632352941176472</v>
      </c>
      <c r="G25" s="193"/>
      <c r="H25" s="32" t="s">
        <v>1003</v>
      </c>
      <c r="I25" s="207" t="s">
        <v>383</v>
      </c>
      <c r="J25" s="208" t="s">
        <v>954</v>
      </c>
      <c r="K25" s="212">
        <v>1</v>
      </c>
      <c r="L25" s="213">
        <v>35</v>
      </c>
      <c r="M25" s="213">
        <v>4.25</v>
      </c>
    </row>
    <row r="26" spans="1:13" ht="31.5" customHeight="1" x14ac:dyDescent="0.25">
      <c r="A26" s="30" t="s">
        <v>1011</v>
      </c>
      <c r="B26" s="31" t="s">
        <v>133</v>
      </c>
      <c r="C26" s="29" t="s">
        <v>629</v>
      </c>
      <c r="D26" s="204">
        <v>46</v>
      </c>
      <c r="E26" s="205">
        <v>64.456521739130437</v>
      </c>
      <c r="F26" s="205">
        <v>4.1902173913043477</v>
      </c>
      <c r="G26" s="193"/>
      <c r="H26" s="32" t="s">
        <v>1002</v>
      </c>
      <c r="I26" s="207" t="s">
        <v>49</v>
      </c>
      <c r="J26" s="208" t="s">
        <v>707</v>
      </c>
      <c r="K26" s="209">
        <v>1</v>
      </c>
      <c r="L26" s="210">
        <v>44</v>
      </c>
      <c r="M26" s="210">
        <v>12.5</v>
      </c>
    </row>
    <row r="27" spans="1:13" ht="31.5" customHeight="1" x14ac:dyDescent="0.25">
      <c r="A27" s="32" t="s">
        <v>1002</v>
      </c>
      <c r="B27" s="31" t="s">
        <v>227</v>
      </c>
      <c r="C27" s="29" t="s">
        <v>634</v>
      </c>
      <c r="D27" s="204">
        <v>20</v>
      </c>
      <c r="E27" s="205">
        <v>64.650000000000006</v>
      </c>
      <c r="F27" s="205">
        <v>5.3250000000000002</v>
      </c>
      <c r="G27" s="193"/>
      <c r="H27" s="32" t="s">
        <v>1005</v>
      </c>
      <c r="I27" s="207" t="s">
        <v>183</v>
      </c>
      <c r="J27" s="208" t="s">
        <v>708</v>
      </c>
      <c r="K27" s="209">
        <v>11</v>
      </c>
      <c r="L27" s="210">
        <v>42.272727272727273</v>
      </c>
      <c r="M27" s="210">
        <v>5.8409090909090908</v>
      </c>
    </row>
    <row r="28" spans="1:13" ht="31.5" customHeight="1" x14ac:dyDescent="0.25">
      <c r="A28" s="32" t="s">
        <v>1002</v>
      </c>
      <c r="B28" s="31" t="s">
        <v>635</v>
      </c>
      <c r="C28" s="29" t="s">
        <v>636</v>
      </c>
      <c r="D28" s="204">
        <v>259</v>
      </c>
      <c r="E28" s="205">
        <v>63.65250965250965</v>
      </c>
      <c r="F28" s="205">
        <v>3.9835907335907335</v>
      </c>
      <c r="G28" s="193"/>
      <c r="H28" s="30" t="s">
        <v>1006</v>
      </c>
      <c r="I28" s="207" t="s">
        <v>804</v>
      </c>
      <c r="J28" s="208" t="s">
        <v>955</v>
      </c>
      <c r="K28" s="209">
        <v>6</v>
      </c>
      <c r="L28" s="210">
        <v>49.833333333333336</v>
      </c>
      <c r="M28" s="210">
        <v>7.208333333333333</v>
      </c>
    </row>
    <row r="29" spans="1:13" ht="31.5" customHeight="1" x14ac:dyDescent="0.25">
      <c r="A29" s="30" t="s">
        <v>1005</v>
      </c>
      <c r="B29" s="31" t="s">
        <v>177</v>
      </c>
      <c r="C29" s="29" t="s">
        <v>637</v>
      </c>
      <c r="D29" s="204">
        <v>10</v>
      </c>
      <c r="E29" s="205">
        <v>61.4</v>
      </c>
      <c r="F29" s="205">
        <v>4.125</v>
      </c>
      <c r="G29" s="193"/>
      <c r="H29" s="32" t="s">
        <v>1004</v>
      </c>
      <c r="I29" s="207" t="s">
        <v>710</v>
      </c>
      <c r="J29" s="208" t="s">
        <v>711</v>
      </c>
      <c r="K29" s="209">
        <v>4</v>
      </c>
      <c r="L29" s="210">
        <v>42.5</v>
      </c>
      <c r="M29" s="210">
        <v>3.3125</v>
      </c>
    </row>
    <row r="30" spans="1:13" ht="31.5" customHeight="1" x14ac:dyDescent="0.25">
      <c r="A30" s="32" t="s">
        <v>1002</v>
      </c>
      <c r="B30" s="31" t="s">
        <v>72</v>
      </c>
      <c r="C30" s="29" t="s">
        <v>638</v>
      </c>
      <c r="D30" s="204">
        <v>103</v>
      </c>
      <c r="E30" s="205">
        <v>66.126213592233015</v>
      </c>
      <c r="F30" s="205">
        <v>4.2694174757281553</v>
      </c>
      <c r="G30" s="193"/>
      <c r="H30" s="32" t="s">
        <v>1004</v>
      </c>
      <c r="I30" s="207" t="s">
        <v>714</v>
      </c>
      <c r="J30" s="208" t="s">
        <v>715</v>
      </c>
      <c r="K30" s="209">
        <v>4</v>
      </c>
      <c r="L30" s="210">
        <v>46.25</v>
      </c>
      <c r="M30" s="210">
        <v>1.625</v>
      </c>
    </row>
    <row r="31" spans="1:13" ht="31.5" customHeight="1" x14ac:dyDescent="0.25">
      <c r="A31" s="30" t="s">
        <v>1004</v>
      </c>
      <c r="B31" s="31" t="s">
        <v>639</v>
      </c>
      <c r="C31" s="29" t="s">
        <v>640</v>
      </c>
      <c r="D31" s="204">
        <v>35</v>
      </c>
      <c r="E31" s="205">
        <v>67.51428571428572</v>
      </c>
      <c r="F31" s="205">
        <v>6.7571428571428571</v>
      </c>
      <c r="G31" s="193"/>
      <c r="H31" s="32" t="s">
        <v>1003</v>
      </c>
      <c r="I31" s="207" t="s">
        <v>956</v>
      </c>
      <c r="J31" s="208" t="s">
        <v>717</v>
      </c>
      <c r="K31" s="209">
        <f>6+1</f>
        <v>7</v>
      </c>
      <c r="L31" s="210">
        <v>50.1</v>
      </c>
      <c r="M31" s="210">
        <v>5.0999999999999996</v>
      </c>
    </row>
    <row r="32" spans="1:13" ht="31.5" customHeight="1" x14ac:dyDescent="0.25">
      <c r="A32" s="30" t="s">
        <v>1003</v>
      </c>
      <c r="B32" s="31" t="s">
        <v>222</v>
      </c>
      <c r="C32" s="29" t="s">
        <v>10</v>
      </c>
      <c r="D32" s="204">
        <v>21</v>
      </c>
      <c r="E32" s="205">
        <v>71.285714285714292</v>
      </c>
      <c r="F32" s="205">
        <v>3.6904761904761907</v>
      </c>
      <c r="G32" s="193"/>
      <c r="H32" s="32" t="s">
        <v>1002</v>
      </c>
      <c r="I32" s="207">
        <v>258</v>
      </c>
      <c r="J32" s="208" t="s">
        <v>761</v>
      </c>
      <c r="K32" s="209">
        <v>6</v>
      </c>
      <c r="L32" s="210">
        <v>52</v>
      </c>
      <c r="M32" s="210">
        <v>3.375</v>
      </c>
    </row>
    <row r="33" spans="1:13" ht="31.5" customHeight="1" x14ac:dyDescent="0.25">
      <c r="A33" s="30" t="s">
        <v>1003</v>
      </c>
      <c r="B33" s="31" t="s">
        <v>211</v>
      </c>
      <c r="C33" s="29" t="s">
        <v>641</v>
      </c>
      <c r="D33" s="204">
        <v>8</v>
      </c>
      <c r="E33" s="205">
        <v>68.875</v>
      </c>
      <c r="F33" s="205">
        <v>2.84375</v>
      </c>
      <c r="G33" s="193"/>
      <c r="H33" s="206" t="s">
        <v>1001</v>
      </c>
      <c r="I33" s="207" t="s">
        <v>718</v>
      </c>
      <c r="J33" s="208" t="s">
        <v>719</v>
      </c>
      <c r="K33" s="209">
        <v>6</v>
      </c>
      <c r="L33" s="210">
        <v>49.166666666666664</v>
      </c>
      <c r="M33" s="210">
        <v>3.9166666666666665</v>
      </c>
    </row>
    <row r="34" spans="1:13" ht="31.5" customHeight="1" x14ac:dyDescent="0.25">
      <c r="A34" s="30" t="s">
        <v>1003</v>
      </c>
      <c r="B34" s="223" t="s">
        <v>781</v>
      </c>
      <c r="C34" s="224" t="s">
        <v>792</v>
      </c>
      <c r="D34" s="204">
        <v>3</v>
      </c>
      <c r="E34" s="205">
        <v>74.666666666666671</v>
      </c>
      <c r="F34" s="205">
        <v>3.75</v>
      </c>
      <c r="G34" s="193"/>
      <c r="H34" s="30" t="s">
        <v>1006</v>
      </c>
      <c r="I34" s="207" t="s">
        <v>720</v>
      </c>
      <c r="J34" s="208" t="s">
        <v>721</v>
      </c>
      <c r="K34" s="209">
        <v>2</v>
      </c>
      <c r="L34" s="210">
        <v>31</v>
      </c>
      <c r="M34" s="210">
        <v>2.5</v>
      </c>
    </row>
    <row r="35" spans="1:13" ht="31.5" customHeight="1" x14ac:dyDescent="0.25">
      <c r="A35" s="30" t="s">
        <v>1005</v>
      </c>
      <c r="B35" s="31" t="s">
        <v>179</v>
      </c>
      <c r="C35" s="29" t="s">
        <v>642</v>
      </c>
      <c r="D35" s="204">
        <v>11</v>
      </c>
      <c r="E35" s="205">
        <v>78.545454545454547</v>
      </c>
      <c r="F35" s="205">
        <v>9.9318181818181817</v>
      </c>
      <c r="G35" s="193"/>
      <c r="H35" s="30" t="s">
        <v>1006</v>
      </c>
      <c r="I35" s="207" t="s">
        <v>170</v>
      </c>
      <c r="J35" s="208" t="s">
        <v>722</v>
      </c>
      <c r="K35" s="209">
        <v>1</v>
      </c>
      <c r="L35" s="210">
        <v>21</v>
      </c>
      <c r="M35" s="210">
        <v>3.5</v>
      </c>
    </row>
    <row r="36" spans="1:13" ht="31.5" customHeight="1" x14ac:dyDescent="0.25">
      <c r="A36" s="30" t="s">
        <v>1005</v>
      </c>
      <c r="B36" s="31" t="s">
        <v>957</v>
      </c>
      <c r="C36" s="29" t="s">
        <v>644</v>
      </c>
      <c r="D36" s="204">
        <v>65</v>
      </c>
      <c r="E36" s="205">
        <v>68.676923076923075</v>
      </c>
      <c r="F36" s="205">
        <v>6.1653846153846157</v>
      </c>
      <c r="G36" s="193"/>
      <c r="H36" s="30" t="s">
        <v>1006</v>
      </c>
      <c r="I36" s="207" t="s">
        <v>479</v>
      </c>
      <c r="J36" s="208" t="s">
        <v>725</v>
      </c>
      <c r="K36" s="209">
        <v>5</v>
      </c>
      <c r="L36" s="210">
        <v>60.2</v>
      </c>
      <c r="M36" s="210">
        <v>6.45</v>
      </c>
    </row>
    <row r="37" spans="1:13" ht="31.5" customHeight="1" x14ac:dyDescent="0.25">
      <c r="A37" s="32" t="s">
        <v>1002</v>
      </c>
      <c r="B37" s="31" t="s">
        <v>646</v>
      </c>
      <c r="C37" s="29" t="s">
        <v>647</v>
      </c>
      <c r="D37" s="204">
        <v>100</v>
      </c>
      <c r="E37" s="205">
        <v>67.44</v>
      </c>
      <c r="F37" s="205">
        <v>3.9350000000000001</v>
      </c>
      <c r="G37" s="193"/>
      <c r="H37" s="32" t="s">
        <v>1003</v>
      </c>
      <c r="I37" s="207" t="s">
        <v>816</v>
      </c>
      <c r="J37" s="208" t="s">
        <v>822</v>
      </c>
      <c r="K37" s="212">
        <v>2</v>
      </c>
      <c r="L37" s="213">
        <v>74</v>
      </c>
      <c r="M37" s="213">
        <v>4.4000000000000004</v>
      </c>
    </row>
    <row r="38" spans="1:13" ht="31.5" customHeight="1" x14ac:dyDescent="0.25">
      <c r="A38" s="30" t="s">
        <v>1007</v>
      </c>
      <c r="B38" s="223" t="s">
        <v>778</v>
      </c>
      <c r="C38" s="224" t="s">
        <v>791</v>
      </c>
      <c r="D38" s="204">
        <v>4</v>
      </c>
      <c r="E38" s="205">
        <v>103.5</v>
      </c>
      <c r="F38" s="205">
        <v>11.75</v>
      </c>
      <c r="G38" s="193"/>
      <c r="H38" s="32" t="s">
        <v>1004</v>
      </c>
      <c r="I38" s="207" t="s">
        <v>98</v>
      </c>
      <c r="J38" s="208" t="s">
        <v>726</v>
      </c>
      <c r="K38" s="209">
        <v>29</v>
      </c>
      <c r="L38" s="210">
        <v>79.068965517241381</v>
      </c>
      <c r="M38" s="210">
        <v>8.0775862068965516</v>
      </c>
    </row>
    <row r="39" spans="1:13" ht="31.5" customHeight="1" x14ac:dyDescent="0.25">
      <c r="A39" s="30" t="s">
        <v>1004</v>
      </c>
      <c r="B39" s="31" t="s">
        <v>958</v>
      </c>
      <c r="C39" s="29" t="s">
        <v>649</v>
      </c>
      <c r="D39" s="204">
        <v>8</v>
      </c>
      <c r="E39" s="205">
        <v>59.3</v>
      </c>
      <c r="F39" s="205">
        <v>2.44</v>
      </c>
      <c r="G39" s="193"/>
      <c r="H39" s="206" t="s">
        <v>1001</v>
      </c>
      <c r="I39" s="207" t="s">
        <v>242</v>
      </c>
      <c r="J39" s="208" t="s">
        <v>731</v>
      </c>
      <c r="K39" s="209">
        <v>2</v>
      </c>
      <c r="L39" s="210">
        <v>51</v>
      </c>
      <c r="M39" s="210">
        <v>17</v>
      </c>
    </row>
    <row r="40" spans="1:13" ht="31.5" customHeight="1" x14ac:dyDescent="0.25">
      <c r="A40" s="30" t="s">
        <v>1000</v>
      </c>
      <c r="B40" s="31" t="s">
        <v>143</v>
      </c>
      <c r="C40" s="29" t="s">
        <v>11</v>
      </c>
      <c r="D40" s="204">
        <v>108</v>
      </c>
      <c r="E40" s="205">
        <v>58.972222222222221</v>
      </c>
      <c r="F40" s="205">
        <v>4.25</v>
      </c>
      <c r="G40" s="193"/>
      <c r="H40" s="32" t="s">
        <v>1003</v>
      </c>
      <c r="I40" s="207" t="s">
        <v>519</v>
      </c>
      <c r="J40" s="208" t="s">
        <v>959</v>
      </c>
      <c r="K40" s="209">
        <v>2</v>
      </c>
      <c r="L40" s="210">
        <v>50</v>
      </c>
      <c r="M40" s="210">
        <v>3.625</v>
      </c>
    </row>
    <row r="41" spans="1:13" ht="31.5" customHeight="1" x14ac:dyDescent="0.25">
      <c r="A41" s="30" t="s">
        <v>1000</v>
      </c>
      <c r="B41" s="31" t="s">
        <v>144</v>
      </c>
      <c r="C41" s="29" t="s">
        <v>12</v>
      </c>
      <c r="D41" s="204">
        <v>56</v>
      </c>
      <c r="E41" s="205">
        <v>58.910714285714285</v>
      </c>
      <c r="F41" s="205">
        <v>6.4776785714285712</v>
      </c>
      <c r="G41" s="193"/>
      <c r="H41" s="225" t="s">
        <v>1014</v>
      </c>
      <c r="I41" s="207" t="s">
        <v>787</v>
      </c>
      <c r="J41" s="208" t="s">
        <v>960</v>
      </c>
      <c r="K41" s="209">
        <v>3</v>
      </c>
      <c r="L41" s="210">
        <v>52.333333333333336</v>
      </c>
      <c r="M41" s="210">
        <v>1.75</v>
      </c>
    </row>
    <row r="42" spans="1:13" ht="31.5" customHeight="1" x14ac:dyDescent="0.25">
      <c r="A42" s="30" t="s">
        <v>1000</v>
      </c>
      <c r="B42" s="31" t="s">
        <v>141</v>
      </c>
      <c r="C42" s="29" t="s">
        <v>13</v>
      </c>
      <c r="D42" s="204">
        <v>277</v>
      </c>
      <c r="E42" s="205">
        <v>57.823104693140792</v>
      </c>
      <c r="F42" s="205">
        <v>4.4756317689530682</v>
      </c>
      <c r="G42" s="193"/>
      <c r="H42" s="32" t="s">
        <v>1006</v>
      </c>
      <c r="I42" s="207" t="s">
        <v>40</v>
      </c>
      <c r="J42" s="208" t="s">
        <v>961</v>
      </c>
      <c r="K42" s="212">
        <v>1</v>
      </c>
      <c r="L42" s="213">
        <v>39</v>
      </c>
      <c r="M42" s="213">
        <v>2.8</v>
      </c>
    </row>
    <row r="43" spans="1:13" ht="31.5" customHeight="1" x14ac:dyDescent="0.25">
      <c r="A43" s="30" t="s">
        <v>1000</v>
      </c>
      <c r="B43" s="31" t="s">
        <v>142</v>
      </c>
      <c r="C43" s="29" t="s">
        <v>14</v>
      </c>
      <c r="D43" s="204">
        <v>286</v>
      </c>
      <c r="E43" s="205">
        <v>62.31818181818182</v>
      </c>
      <c r="F43" s="205">
        <v>4.7867132867132867</v>
      </c>
      <c r="G43" s="193"/>
      <c r="H43" s="32" t="s">
        <v>1009</v>
      </c>
      <c r="I43" s="207" t="s">
        <v>245</v>
      </c>
      <c r="J43" s="208" t="s">
        <v>738</v>
      </c>
      <c r="K43" s="209">
        <v>1</v>
      </c>
      <c r="L43" s="210">
        <v>31</v>
      </c>
      <c r="M43" s="210">
        <v>2.5</v>
      </c>
    </row>
    <row r="44" spans="1:13" ht="31.5" customHeight="1" x14ac:dyDescent="0.25">
      <c r="A44" s="30" t="s">
        <v>1000</v>
      </c>
      <c r="B44" s="31" t="s">
        <v>140</v>
      </c>
      <c r="C44" s="29" t="s">
        <v>651</v>
      </c>
      <c r="D44" s="204">
        <v>6</v>
      </c>
      <c r="E44" s="205">
        <v>56.833333333333336</v>
      </c>
      <c r="F44" s="205">
        <v>11.166666666666666</v>
      </c>
      <c r="G44" s="193"/>
      <c r="H44" s="32" t="s">
        <v>1003</v>
      </c>
      <c r="I44" s="207" t="s">
        <v>800</v>
      </c>
      <c r="J44" s="208" t="s">
        <v>823</v>
      </c>
      <c r="K44" s="212">
        <v>6</v>
      </c>
      <c r="L44" s="213">
        <v>38.299999999999997</v>
      </c>
      <c r="M44" s="213">
        <v>7</v>
      </c>
    </row>
    <row r="45" spans="1:13" ht="31.5" customHeight="1" x14ac:dyDescent="0.25">
      <c r="A45" s="30" t="s">
        <v>1003</v>
      </c>
      <c r="B45" s="31" t="s">
        <v>962</v>
      </c>
      <c r="C45" s="29" t="s">
        <v>652</v>
      </c>
      <c r="D45" s="204">
        <v>36</v>
      </c>
      <c r="E45" s="205">
        <v>74</v>
      </c>
      <c r="F45" s="205">
        <v>6.0486111111111107</v>
      </c>
      <c r="G45" s="193"/>
      <c r="H45" s="32" t="s">
        <v>1000</v>
      </c>
      <c r="I45" s="226">
        <v>259</v>
      </c>
      <c r="J45" s="227" t="s">
        <v>963</v>
      </c>
      <c r="K45" s="209">
        <v>3</v>
      </c>
      <c r="L45" s="210">
        <v>63</v>
      </c>
      <c r="M45" s="210">
        <v>3.1666666666666665</v>
      </c>
    </row>
    <row r="46" spans="1:13" ht="31.5" customHeight="1" x14ac:dyDescent="0.25">
      <c r="A46" s="30" t="s">
        <v>1003</v>
      </c>
      <c r="B46" s="31" t="s">
        <v>199</v>
      </c>
      <c r="C46" s="29" t="s">
        <v>653</v>
      </c>
      <c r="D46" s="204">
        <v>14</v>
      </c>
      <c r="E46" s="205">
        <v>64.071428571428569</v>
      </c>
      <c r="F46" s="205">
        <v>3.5535714285714284</v>
      </c>
      <c r="G46" s="193"/>
      <c r="H46" s="229"/>
      <c r="I46" s="230"/>
      <c r="J46" s="231"/>
      <c r="K46" s="232"/>
      <c r="L46" s="233"/>
      <c r="M46" s="233"/>
    </row>
    <row r="47" spans="1:13" ht="31.5" customHeight="1" x14ac:dyDescent="0.25">
      <c r="A47" s="30" t="s">
        <v>1004</v>
      </c>
      <c r="B47" s="31" t="s">
        <v>87</v>
      </c>
      <c r="C47" s="29" t="s">
        <v>654</v>
      </c>
      <c r="D47" s="204">
        <v>19</v>
      </c>
      <c r="E47" s="205">
        <v>68.10526315789474</v>
      </c>
      <c r="F47" s="205">
        <v>4.4473684210526319</v>
      </c>
      <c r="G47" s="193"/>
      <c r="H47" s="228"/>
      <c r="I47" s="234"/>
      <c r="J47" s="235"/>
      <c r="K47" s="212"/>
      <c r="L47" s="213"/>
      <c r="M47" s="213"/>
    </row>
    <row r="48" spans="1:13" ht="31.5" customHeight="1" x14ac:dyDescent="0.25">
      <c r="A48" s="30" t="s">
        <v>1004</v>
      </c>
      <c r="B48" s="31" t="s">
        <v>24</v>
      </c>
      <c r="C48" s="29" t="s">
        <v>655</v>
      </c>
      <c r="D48" s="204">
        <v>27</v>
      </c>
      <c r="E48" s="205">
        <v>84.111111111111114</v>
      </c>
      <c r="F48" s="205">
        <v>8.6111111111111107</v>
      </c>
      <c r="G48" s="193"/>
      <c r="H48" s="228"/>
      <c r="I48" s="234"/>
      <c r="J48" s="235"/>
      <c r="K48" s="212"/>
      <c r="L48" s="213"/>
      <c r="M48" s="213"/>
    </row>
    <row r="49" spans="1:13" ht="31.5" customHeight="1" x14ac:dyDescent="0.25">
      <c r="A49" s="206" t="s">
        <v>1001</v>
      </c>
      <c r="B49" s="31" t="s">
        <v>656</v>
      </c>
      <c r="C49" s="29" t="s">
        <v>657</v>
      </c>
      <c r="D49" s="204">
        <v>25</v>
      </c>
      <c r="E49" s="205">
        <v>72.2</v>
      </c>
      <c r="F49" s="205">
        <v>4.6900000000000004</v>
      </c>
      <c r="G49" s="193"/>
      <c r="H49" s="229"/>
      <c r="I49" s="234"/>
      <c r="J49" s="235"/>
      <c r="K49" s="212"/>
      <c r="L49" s="213"/>
      <c r="M49" s="213"/>
    </row>
    <row r="50" spans="1:13" ht="31.5" customHeight="1" x14ac:dyDescent="0.25">
      <c r="A50" s="30" t="s">
        <v>1006</v>
      </c>
      <c r="B50" s="31" t="s">
        <v>658</v>
      </c>
      <c r="C50" s="29" t="s">
        <v>659</v>
      </c>
      <c r="D50" s="204">
        <v>9</v>
      </c>
      <c r="E50" s="205">
        <v>58.111111111111114</v>
      </c>
      <c r="F50" s="205">
        <v>5.25</v>
      </c>
      <c r="G50" s="193"/>
      <c r="H50" s="228"/>
      <c r="I50" s="234"/>
      <c r="J50" s="235"/>
      <c r="K50" s="212"/>
      <c r="L50" s="213"/>
      <c r="M50" s="213"/>
    </row>
    <row r="51" spans="1:13" ht="31.5" customHeight="1" x14ac:dyDescent="0.25">
      <c r="A51" s="30" t="s">
        <v>1003</v>
      </c>
      <c r="B51" s="31" t="s">
        <v>789</v>
      </c>
      <c r="C51" s="236" t="s">
        <v>820</v>
      </c>
      <c r="D51" s="237">
        <v>4</v>
      </c>
      <c r="E51" s="238">
        <v>68</v>
      </c>
      <c r="F51" s="238">
        <v>2.625</v>
      </c>
      <c r="G51" s="193"/>
      <c r="I51" s="207"/>
      <c r="J51" s="208"/>
      <c r="K51" s="239"/>
      <c r="L51" s="239"/>
      <c r="M51" s="240"/>
    </row>
    <row r="52" spans="1:13" ht="31.5" customHeight="1" x14ac:dyDescent="0.25">
      <c r="A52" s="30" t="s">
        <v>1004</v>
      </c>
      <c r="B52" s="31" t="s">
        <v>84</v>
      </c>
      <c r="C52" s="29" t="s">
        <v>661</v>
      </c>
      <c r="D52" s="204">
        <v>1</v>
      </c>
      <c r="E52" s="205">
        <v>71</v>
      </c>
      <c r="F52" s="205">
        <v>18</v>
      </c>
      <c r="G52" s="193"/>
      <c r="H52" s="31"/>
      <c r="I52" s="207"/>
      <c r="J52" s="208"/>
      <c r="K52" s="239"/>
      <c r="L52" s="239"/>
      <c r="M52" s="240"/>
    </row>
    <row r="53" spans="1:13" ht="31.5" customHeight="1" x14ac:dyDescent="0.25">
      <c r="A53" s="32" t="s">
        <v>1002</v>
      </c>
      <c r="B53" s="31" t="s">
        <v>964</v>
      </c>
      <c r="C53" s="29" t="s">
        <v>663</v>
      </c>
      <c r="D53" s="204">
        <v>1</v>
      </c>
      <c r="E53" s="205">
        <v>224</v>
      </c>
      <c r="F53" s="205">
        <v>11.25</v>
      </c>
      <c r="G53" s="193"/>
      <c r="H53" s="31"/>
      <c r="I53" s="207"/>
      <c r="J53" s="208"/>
      <c r="K53" s="239"/>
      <c r="L53" s="239"/>
      <c r="M53" s="240"/>
    </row>
    <row r="54" spans="1:13" ht="31.5" customHeight="1" x14ac:dyDescent="0.25">
      <c r="A54" s="30" t="s">
        <v>1004</v>
      </c>
      <c r="B54" s="31" t="s">
        <v>81</v>
      </c>
      <c r="C54" s="29" t="s">
        <v>664</v>
      </c>
      <c r="D54" s="204">
        <v>107</v>
      </c>
      <c r="E54" s="205">
        <v>78.214953271028037</v>
      </c>
      <c r="F54" s="205">
        <v>6.6775700934579438</v>
      </c>
      <c r="G54" s="193"/>
      <c r="H54" s="241"/>
      <c r="I54" s="207"/>
      <c r="J54" s="208"/>
      <c r="K54" s="239"/>
      <c r="L54" s="239"/>
      <c r="M54" s="240"/>
    </row>
    <row r="55" spans="1:13" ht="31.5" customHeight="1" x14ac:dyDescent="0.25">
      <c r="A55" s="206" t="s">
        <v>1001</v>
      </c>
      <c r="B55" s="31" t="s">
        <v>229</v>
      </c>
      <c r="C55" s="29" t="s">
        <v>665</v>
      </c>
      <c r="D55" s="204">
        <v>15</v>
      </c>
      <c r="E55" s="205">
        <v>60</v>
      </c>
      <c r="F55" s="205">
        <v>5.2666666666666666</v>
      </c>
      <c r="G55" s="193"/>
      <c r="I55" s="207"/>
      <c r="J55" s="208"/>
      <c r="K55" s="239"/>
      <c r="L55" s="239"/>
      <c r="M55" s="240"/>
    </row>
    <row r="56" spans="1:13" ht="31.5" customHeight="1" x14ac:dyDescent="0.25">
      <c r="A56" s="30" t="s">
        <v>1003</v>
      </c>
      <c r="B56" s="31" t="s">
        <v>752</v>
      </c>
      <c r="C56" s="29" t="s">
        <v>755</v>
      </c>
      <c r="D56" s="204">
        <v>3</v>
      </c>
      <c r="E56" s="205">
        <v>61.666666666666664</v>
      </c>
      <c r="F56" s="205">
        <v>4.75</v>
      </c>
      <c r="G56" s="193"/>
      <c r="I56" s="207"/>
      <c r="J56" s="208"/>
      <c r="K56" s="242"/>
      <c r="L56" s="242"/>
      <c r="M56" s="243"/>
    </row>
    <row r="57" spans="1:13" ht="31.5" customHeight="1" x14ac:dyDescent="0.25">
      <c r="A57" s="30" t="s">
        <v>1003</v>
      </c>
      <c r="B57" s="31" t="s">
        <v>197</v>
      </c>
      <c r="C57" s="29" t="s">
        <v>666</v>
      </c>
      <c r="D57" s="204">
        <v>5</v>
      </c>
      <c r="E57" s="205">
        <v>59.2</v>
      </c>
      <c r="F57" s="205">
        <v>3</v>
      </c>
      <c r="G57" s="193"/>
      <c r="I57" s="207"/>
      <c r="J57" s="208"/>
      <c r="K57" s="242"/>
      <c r="L57" s="242"/>
      <c r="M57" s="243"/>
    </row>
    <row r="58" spans="1:13" ht="31.5" customHeight="1" x14ac:dyDescent="0.25">
      <c r="A58" s="30" t="s">
        <v>1004</v>
      </c>
      <c r="B58" s="31" t="s">
        <v>99</v>
      </c>
      <c r="C58" s="29" t="s">
        <v>667</v>
      </c>
      <c r="D58" s="204">
        <v>7</v>
      </c>
      <c r="E58" s="205">
        <v>63.285714285714285</v>
      </c>
      <c r="F58" s="205">
        <v>3.6428571428571428</v>
      </c>
      <c r="G58" s="193"/>
      <c r="I58" s="207"/>
      <c r="J58" s="208"/>
      <c r="K58" s="242"/>
      <c r="L58" s="242"/>
      <c r="M58" s="243"/>
    </row>
    <row r="59" spans="1:13" ht="31.5" customHeight="1" x14ac:dyDescent="0.25">
      <c r="A59" s="30" t="s">
        <v>1004</v>
      </c>
      <c r="B59" s="223" t="s">
        <v>86</v>
      </c>
      <c r="C59" s="224" t="s">
        <v>777</v>
      </c>
      <c r="D59" s="204">
        <v>28</v>
      </c>
      <c r="E59" s="205">
        <v>74.107142857142861</v>
      </c>
      <c r="F59" s="205">
        <v>7.0178571428571432</v>
      </c>
      <c r="G59" s="193"/>
      <c r="I59" s="207"/>
      <c r="J59" s="208"/>
      <c r="K59" s="242"/>
      <c r="L59" s="242"/>
      <c r="M59" s="243"/>
    </row>
    <row r="60" spans="1:13" ht="31.5" customHeight="1" x14ac:dyDescent="0.25">
      <c r="A60" s="30" t="s">
        <v>1007</v>
      </c>
      <c r="B60" s="31" t="s">
        <v>249</v>
      </c>
      <c r="C60" s="29" t="s">
        <v>760</v>
      </c>
      <c r="D60" s="204">
        <v>115</v>
      </c>
      <c r="E60" s="205">
        <v>64.243478260869566</v>
      </c>
      <c r="F60" s="205">
        <v>3.0804347826086955</v>
      </c>
      <c r="G60" s="193"/>
      <c r="H60" s="30"/>
      <c r="I60" s="207"/>
      <c r="J60" s="208"/>
      <c r="K60" s="242"/>
      <c r="L60" s="242"/>
      <c r="M60" s="243"/>
    </row>
    <row r="61" spans="1:13" ht="31.5" customHeight="1" x14ac:dyDescent="0.25">
      <c r="A61" s="30" t="s">
        <v>1007</v>
      </c>
      <c r="B61" s="31" t="s">
        <v>67</v>
      </c>
      <c r="C61" s="29" t="s">
        <v>670</v>
      </c>
      <c r="D61" s="204">
        <v>17</v>
      </c>
      <c r="E61" s="205">
        <v>66.529411764705884</v>
      </c>
      <c r="F61" s="205">
        <v>3.6764705882352939</v>
      </c>
      <c r="G61" s="193"/>
      <c r="H61" s="30"/>
      <c r="I61" s="207"/>
      <c r="J61" s="208"/>
      <c r="K61" s="242"/>
      <c r="L61" s="242"/>
      <c r="M61" s="243"/>
    </row>
    <row r="62" spans="1:13" ht="31.5" customHeight="1" x14ac:dyDescent="0.25">
      <c r="A62" s="30" t="s">
        <v>1007</v>
      </c>
      <c r="B62" s="31" t="s">
        <v>68</v>
      </c>
      <c r="C62" s="29" t="s">
        <v>671</v>
      </c>
      <c r="D62" s="204">
        <v>6</v>
      </c>
      <c r="E62" s="205">
        <v>65.166666666666671</v>
      </c>
      <c r="F62" s="205">
        <v>6.708333333333333</v>
      </c>
      <c r="G62" s="193"/>
      <c r="H62" s="30"/>
      <c r="I62" s="207"/>
      <c r="J62" s="208"/>
      <c r="K62" s="242"/>
      <c r="L62" s="242"/>
      <c r="M62" s="243"/>
    </row>
    <row r="63" spans="1:13" ht="31.5" customHeight="1" x14ac:dyDescent="0.25">
      <c r="A63" s="30" t="s">
        <v>1007</v>
      </c>
      <c r="B63" s="31" t="s">
        <v>69</v>
      </c>
      <c r="C63" s="29" t="s">
        <v>965</v>
      </c>
      <c r="D63" s="204">
        <v>4</v>
      </c>
      <c r="E63" s="205">
        <v>76.5</v>
      </c>
      <c r="F63" s="205">
        <v>6.625</v>
      </c>
      <c r="G63" s="193"/>
      <c r="I63" s="207"/>
      <c r="J63" s="208"/>
      <c r="K63" s="242"/>
      <c r="L63" s="242"/>
      <c r="M63" s="243"/>
    </row>
    <row r="64" spans="1:13" ht="31.5" customHeight="1" x14ac:dyDescent="0.25">
      <c r="A64" s="30" t="s">
        <v>1008</v>
      </c>
      <c r="B64" s="31" t="s">
        <v>70</v>
      </c>
      <c r="C64" s="29" t="s">
        <v>673</v>
      </c>
      <c r="D64" s="204">
        <v>15</v>
      </c>
      <c r="E64" s="205">
        <v>61.4</v>
      </c>
      <c r="F64" s="205">
        <v>3.4833333333333334</v>
      </c>
      <c r="G64" s="193"/>
      <c r="H64" s="30"/>
      <c r="I64" s="207"/>
      <c r="J64" s="208"/>
      <c r="K64" s="242"/>
      <c r="L64" s="242"/>
      <c r="M64" s="243"/>
    </row>
    <row r="65" spans="1:13" ht="31.5" customHeight="1" x14ac:dyDescent="0.25">
      <c r="A65" s="32" t="s">
        <v>1002</v>
      </c>
      <c r="B65" s="31" t="s">
        <v>71</v>
      </c>
      <c r="C65" s="29" t="s">
        <v>674</v>
      </c>
      <c r="D65" s="204">
        <v>3</v>
      </c>
      <c r="E65" s="205">
        <v>54.666666666666664</v>
      </c>
      <c r="F65" s="205">
        <v>2.0833333333333335</v>
      </c>
      <c r="G65" s="193"/>
      <c r="H65" s="30"/>
      <c r="I65" s="207"/>
      <c r="J65" s="208"/>
      <c r="K65" s="242"/>
      <c r="L65" s="242"/>
      <c r="M65" s="243"/>
    </row>
    <row r="66" spans="1:13" ht="31.5" customHeight="1" x14ac:dyDescent="0.25">
      <c r="A66" s="30" t="s">
        <v>1003</v>
      </c>
      <c r="B66" s="31" t="s">
        <v>196</v>
      </c>
      <c r="C66" s="29" t="s">
        <v>675</v>
      </c>
      <c r="D66" s="216">
        <v>13</v>
      </c>
      <c r="E66" s="217">
        <v>66.692307692307693</v>
      </c>
      <c r="F66" s="217">
        <v>6.1538461538461542</v>
      </c>
      <c r="G66" s="193"/>
      <c r="H66" s="30"/>
      <c r="I66" s="207"/>
      <c r="J66" s="208"/>
      <c r="K66" s="242"/>
      <c r="L66" s="242"/>
      <c r="M66" s="243"/>
    </row>
    <row r="67" spans="1:13" ht="31.5" customHeight="1" x14ac:dyDescent="0.25">
      <c r="A67" s="30" t="s">
        <v>1004</v>
      </c>
      <c r="B67" s="244" t="s">
        <v>97</v>
      </c>
      <c r="C67" s="245" t="s">
        <v>678</v>
      </c>
      <c r="D67" s="246">
        <v>10</v>
      </c>
      <c r="E67" s="246">
        <v>91.9</v>
      </c>
      <c r="F67" s="246">
        <v>6.6</v>
      </c>
      <c r="G67" s="193"/>
      <c r="I67" s="207"/>
      <c r="J67" s="208"/>
      <c r="K67" s="242"/>
      <c r="L67" s="242"/>
      <c r="M67" s="243"/>
    </row>
    <row r="68" spans="1:13" ht="31.5" customHeight="1" x14ac:dyDescent="0.25">
      <c r="A68" s="30"/>
      <c r="B68" s="247"/>
      <c r="C68" s="220"/>
      <c r="D68" s="248"/>
      <c r="E68" s="248"/>
      <c r="F68" s="248"/>
      <c r="I68" s="207"/>
      <c r="J68" s="208"/>
      <c r="K68" s="242"/>
      <c r="L68" s="242"/>
      <c r="M68" s="243"/>
    </row>
    <row r="69" spans="1:13" ht="31.5" customHeight="1" x14ac:dyDescent="0.25">
      <c r="I69" s="207"/>
      <c r="J69" s="208"/>
      <c r="K69" s="242"/>
      <c r="L69" s="242"/>
      <c r="M69" s="243"/>
    </row>
    <row r="70" spans="1:13" ht="31.5" customHeight="1" x14ac:dyDescent="0.25">
      <c r="C70" s="250"/>
      <c r="D70" s="251"/>
      <c r="E70" s="251"/>
      <c r="F70" s="251"/>
      <c r="I70" s="207"/>
      <c r="J70" s="208"/>
      <c r="K70" s="242"/>
      <c r="L70" s="242"/>
      <c r="M70" s="243"/>
    </row>
    <row r="71" spans="1:13" ht="31.5" customHeight="1" x14ac:dyDescent="0.25">
      <c r="I71" s="207"/>
      <c r="J71" s="208"/>
      <c r="K71" s="242"/>
      <c r="L71" s="242"/>
      <c r="M71" s="243"/>
    </row>
    <row r="72" spans="1:13" ht="31.5" customHeight="1" x14ac:dyDescent="0.25">
      <c r="I72" s="207"/>
      <c r="J72" s="208"/>
      <c r="K72" s="242"/>
      <c r="L72" s="242"/>
      <c r="M72" s="243"/>
    </row>
    <row r="73" spans="1:13" ht="31.5" customHeight="1" x14ac:dyDescent="0.25">
      <c r="I73" s="207"/>
      <c r="J73" s="208"/>
      <c r="K73" s="242"/>
      <c r="L73" s="242"/>
      <c r="M73" s="243"/>
    </row>
    <row r="74" spans="1:13" ht="31.5" customHeight="1" x14ac:dyDescent="0.25">
      <c r="I74" s="207"/>
      <c r="J74" s="208"/>
      <c r="K74" s="242"/>
      <c r="L74" s="242"/>
      <c r="M74" s="243"/>
    </row>
    <row r="75" spans="1:13" ht="31.5" customHeight="1" x14ac:dyDescent="0.25">
      <c r="G75" s="252"/>
      <c r="I75" s="207"/>
      <c r="J75" s="208"/>
      <c r="K75" s="242"/>
      <c r="L75" s="242"/>
      <c r="M75" s="243"/>
    </row>
    <row r="76" spans="1:13" ht="31.5" customHeight="1" x14ac:dyDescent="0.25">
      <c r="G76" s="252"/>
      <c r="I76" s="207"/>
      <c r="J76" s="208"/>
      <c r="K76" s="242"/>
      <c r="L76" s="242"/>
      <c r="M76" s="243"/>
    </row>
    <row r="77" spans="1:13" ht="31.5" customHeight="1" x14ac:dyDescent="0.25">
      <c r="G77" s="252"/>
      <c r="I77" s="226"/>
      <c r="J77" s="253"/>
      <c r="K77" s="241"/>
      <c r="L77" s="241"/>
      <c r="M77" s="254"/>
    </row>
    <row r="78" spans="1:13" ht="31.5" customHeight="1" x14ac:dyDescent="0.25">
      <c r="G78" s="252"/>
      <c r="I78" s="173"/>
      <c r="J78" s="201"/>
      <c r="K78" s="198"/>
      <c r="L78" s="198"/>
      <c r="M78" s="202"/>
    </row>
    <row r="79" spans="1:13" ht="31.5" customHeight="1" x14ac:dyDescent="0.25">
      <c r="G79" s="252"/>
      <c r="I79" s="255"/>
      <c r="J79" s="256"/>
      <c r="K79" s="257"/>
      <c r="L79" s="257"/>
      <c r="M79" s="258"/>
    </row>
    <row r="83" spans="7:7" ht="31.5" customHeight="1" x14ac:dyDescent="0.25">
      <c r="G83" s="252"/>
    </row>
    <row r="84" spans="7:7" ht="31.5" customHeight="1" x14ac:dyDescent="0.25">
      <c r="G84" s="252"/>
    </row>
    <row r="85" spans="7:7" ht="31.5" customHeight="1" x14ac:dyDescent="0.25">
      <c r="G85" s="252"/>
    </row>
    <row r="86" spans="7:7" ht="31.5" customHeight="1" x14ac:dyDescent="0.25">
      <c r="G86" s="252"/>
    </row>
    <row r="89" spans="7:7" ht="31.5" customHeight="1" x14ac:dyDescent="0.25">
      <c r="G89" s="252"/>
    </row>
    <row r="90" spans="7:7" ht="31.5" customHeight="1" x14ac:dyDescent="0.25">
      <c r="G90" s="252"/>
    </row>
    <row r="91" spans="7:7" ht="31.5" customHeight="1" x14ac:dyDescent="0.25">
      <c r="G91" s="252"/>
    </row>
    <row r="92" spans="7:7" ht="31.5" customHeight="1" x14ac:dyDescent="0.25">
      <c r="G92" s="252"/>
    </row>
    <row r="93" spans="7:7" ht="31.5" customHeight="1" x14ac:dyDescent="0.25">
      <c r="G93" s="252"/>
    </row>
    <row r="94" spans="7:7" ht="31.5" customHeight="1" x14ac:dyDescent="0.25">
      <c r="G94" s="252"/>
    </row>
    <row r="95" spans="7:7" ht="31.5" customHeight="1" x14ac:dyDescent="0.25">
      <c r="G95" s="252"/>
    </row>
    <row r="96" spans="7:7" ht="31.5" customHeight="1" x14ac:dyDescent="0.25">
      <c r="G96" s="252"/>
    </row>
    <row r="97" spans="7:7" ht="31.5" customHeight="1" x14ac:dyDescent="0.25">
      <c r="G97" s="252"/>
    </row>
    <row r="98" spans="7:7" ht="31.5" customHeight="1" x14ac:dyDescent="0.25">
      <c r="G98" s="252"/>
    </row>
    <row r="99" spans="7:7" ht="31.5" customHeight="1" x14ac:dyDescent="0.25">
      <c r="G99" s="252"/>
    </row>
    <row r="100" spans="7:7" ht="31.5" customHeight="1" x14ac:dyDescent="0.25">
      <c r="G100" s="252"/>
    </row>
    <row r="101" spans="7:7" ht="31.5" customHeight="1" x14ac:dyDescent="0.25">
      <c r="G101" s="252"/>
    </row>
    <row r="102" spans="7:7" ht="31.5" customHeight="1" x14ac:dyDescent="0.25">
      <c r="G102" s="252"/>
    </row>
    <row r="103" spans="7:7" ht="31.5" customHeight="1" x14ac:dyDescent="0.25">
      <c r="G103" s="252"/>
    </row>
    <row r="104" spans="7:7" ht="31.5" customHeight="1" x14ac:dyDescent="0.25">
      <c r="G104" s="252"/>
    </row>
    <row r="105" spans="7:7" ht="31.5" customHeight="1" x14ac:dyDescent="0.25">
      <c r="G105" s="252"/>
    </row>
    <row r="106" spans="7:7" ht="31.5" customHeight="1" x14ac:dyDescent="0.25">
      <c r="G106" s="252"/>
    </row>
    <row r="107" spans="7:7" ht="31.5" customHeight="1" x14ac:dyDescent="0.25">
      <c r="G107" s="252"/>
    </row>
    <row r="108" spans="7:7" ht="31.5" customHeight="1" x14ac:dyDescent="0.25">
      <c r="G108" s="252"/>
    </row>
    <row r="109" spans="7:7" ht="31.5" customHeight="1" x14ac:dyDescent="0.25">
      <c r="G109" s="252"/>
    </row>
    <row r="110" spans="7:7" ht="31.5" customHeight="1" x14ac:dyDescent="0.25">
      <c r="G110" s="252"/>
    </row>
    <row r="111" spans="7:7" ht="31.5" customHeight="1" x14ac:dyDescent="0.25">
      <c r="G111" s="252"/>
    </row>
    <row r="112" spans="7:7" ht="31.5" customHeight="1" x14ac:dyDescent="0.25">
      <c r="G112" s="252"/>
    </row>
    <row r="113" spans="7:7" ht="31.5" customHeight="1" x14ac:dyDescent="0.25">
      <c r="G113" s="252"/>
    </row>
    <row r="114" spans="7:7" ht="31.5" customHeight="1" x14ac:dyDescent="0.25">
      <c r="G114" s="252"/>
    </row>
    <row r="115" spans="7:7" ht="31.5" customHeight="1" x14ac:dyDescent="0.25">
      <c r="G115" s="252"/>
    </row>
    <row r="116" spans="7:7" ht="31.5" customHeight="1" x14ac:dyDescent="0.25">
      <c r="G116" s="252"/>
    </row>
    <row r="117" spans="7:7" ht="31.5" customHeight="1" x14ac:dyDescent="0.25">
      <c r="G117" s="252"/>
    </row>
    <row r="118" spans="7:7" ht="31.5" customHeight="1" x14ac:dyDescent="0.25">
      <c r="G118" s="252"/>
    </row>
    <row r="119" spans="7:7" ht="31.5" customHeight="1" x14ac:dyDescent="0.25">
      <c r="G119" s="252"/>
    </row>
    <row r="120" spans="7:7" ht="31.5" customHeight="1" x14ac:dyDescent="0.25">
      <c r="G120" s="252"/>
    </row>
    <row r="121" spans="7:7" ht="31.5" customHeight="1" x14ac:dyDescent="0.25">
      <c r="G121" s="252"/>
    </row>
    <row r="122" spans="7:7" ht="31.5" customHeight="1" x14ac:dyDescent="0.25">
      <c r="G122" s="252"/>
    </row>
    <row r="123" spans="7:7" ht="31.5" customHeight="1" x14ac:dyDescent="0.25">
      <c r="G123" s="252"/>
    </row>
    <row r="124" spans="7:7" ht="31.5" customHeight="1" x14ac:dyDescent="0.25">
      <c r="G124" s="252"/>
    </row>
    <row r="125" spans="7:7" ht="31.5" customHeight="1" x14ac:dyDescent="0.25">
      <c r="G125" s="252"/>
    </row>
    <row r="126" spans="7:7" ht="31.5" customHeight="1" x14ac:dyDescent="0.25">
      <c r="G126" s="252"/>
    </row>
    <row r="127" spans="7:7" ht="31.5" customHeight="1" x14ac:dyDescent="0.25">
      <c r="G127" s="252"/>
    </row>
    <row r="128" spans="7:7" ht="31.5" customHeight="1" x14ac:dyDescent="0.25">
      <c r="G128" s="252"/>
    </row>
    <row r="129" spans="7:7" ht="31.5" customHeight="1" x14ac:dyDescent="0.25">
      <c r="G129" s="252"/>
    </row>
    <row r="130" spans="7:7" ht="31.5" customHeight="1" x14ac:dyDescent="0.25">
      <c r="G130" s="252"/>
    </row>
    <row r="131" spans="7:7" ht="31.5" customHeight="1" x14ac:dyDescent="0.25">
      <c r="G131" s="252"/>
    </row>
    <row r="132" spans="7:7" ht="31.5" customHeight="1" x14ac:dyDescent="0.25">
      <c r="G132" s="252"/>
    </row>
    <row r="133" spans="7:7" ht="31.5" customHeight="1" x14ac:dyDescent="0.25">
      <c r="G133" s="252"/>
    </row>
    <row r="134" spans="7:7" ht="31.5" customHeight="1" x14ac:dyDescent="0.25">
      <c r="G134" s="252"/>
    </row>
    <row r="135" spans="7:7" ht="31.5" customHeight="1" x14ac:dyDescent="0.25">
      <c r="G135" s="252"/>
    </row>
    <row r="136" spans="7:7" ht="31.5" customHeight="1" x14ac:dyDescent="0.25">
      <c r="G136" s="252"/>
    </row>
    <row r="137" spans="7:7" ht="31.5" customHeight="1" x14ac:dyDescent="0.25">
      <c r="G137" s="252"/>
    </row>
    <row r="138" spans="7:7" ht="31.5" customHeight="1" x14ac:dyDescent="0.25">
      <c r="G138" s="252"/>
    </row>
    <row r="139" spans="7:7" ht="31.5" customHeight="1" x14ac:dyDescent="0.25">
      <c r="G139" s="252"/>
    </row>
    <row r="140" spans="7:7" ht="31.5" customHeight="1" x14ac:dyDescent="0.25">
      <c r="G140" s="252"/>
    </row>
    <row r="141" spans="7:7" ht="31.5" customHeight="1" x14ac:dyDescent="0.25">
      <c r="G141" s="252"/>
    </row>
    <row r="142" spans="7:7" ht="31.5" customHeight="1" x14ac:dyDescent="0.25">
      <c r="G142" s="252"/>
    </row>
    <row r="143" spans="7:7" ht="31.5" customHeight="1" x14ac:dyDescent="0.25">
      <c r="G143" s="252"/>
    </row>
    <row r="144" spans="7:7" ht="31.5" customHeight="1" x14ac:dyDescent="0.25">
      <c r="G144" s="252"/>
    </row>
    <row r="145" spans="7:7" ht="31.5" customHeight="1" x14ac:dyDescent="0.25">
      <c r="G145" s="252"/>
    </row>
    <row r="146" spans="7:7" ht="31.5" customHeight="1" x14ac:dyDescent="0.25">
      <c r="G146" s="252"/>
    </row>
    <row r="147" spans="7:7" ht="31.5" customHeight="1" x14ac:dyDescent="0.25">
      <c r="G147" s="252"/>
    </row>
  </sheetData>
  <sheetProtection algorithmName="SHA-512" hashValue="oZnbB5UcWHGnO4TDlXUdYnZZmUEJ+e8NCITIrw4F3w1UUIcbRZQbuCKrOxSoZDC9rI3s7Nxcjhli7dV8BT+zBg==" saltValue="jFvyeY9mLkveeJq7+dbcOA==" spinCount="100000" sheet="1" objects="1" scenarios="1" sort="0" autoFilter="0"/>
  <autoFilter ref="A4:M4" xr:uid="{C3DFB535-ED4D-41CA-BD31-765B5295A0C3}"/>
  <mergeCells count="1">
    <mergeCell ref="A1:M1"/>
  </mergeCells>
  <printOptions horizontalCentered="1" gridLines="1"/>
  <pageMargins left="0.25" right="0.25" top="0.25" bottom="0.25" header="0.3" footer="0.3"/>
  <pageSetup scale="31" fitToHeight="0" orientation="portrait" r:id="rId1"/>
  <headerFooter>
    <oddFooter>&amp;Cp.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7:J22"/>
  <sheetViews>
    <sheetView view="pageBreakPreview" zoomScaleNormal="100" zoomScaleSheetLayoutView="100" workbookViewId="0">
      <selection activeCell="C7" sqref="C7:H7"/>
    </sheetView>
  </sheetViews>
  <sheetFormatPr defaultRowHeight="15" x14ac:dyDescent="0.25"/>
  <cols>
    <col min="2" max="2" width="9.28515625" style="2"/>
    <col min="3" max="3" width="10.42578125" style="2" customWidth="1"/>
    <col min="4" max="10" width="9.28515625" style="2"/>
  </cols>
  <sheetData>
    <row r="7" spans="3:8" ht="26.25" customHeight="1" x14ac:dyDescent="0.25">
      <c r="C7" s="333" t="s">
        <v>1029</v>
      </c>
      <c r="D7" s="333"/>
      <c r="E7" s="333"/>
      <c r="F7" s="333"/>
      <c r="G7" s="333"/>
      <c r="H7" s="333"/>
    </row>
    <row r="10" spans="3:8" ht="36" customHeight="1" x14ac:dyDescent="0.25">
      <c r="C10" s="333" t="s">
        <v>4</v>
      </c>
      <c r="D10" s="333"/>
      <c r="E10" s="333"/>
      <c r="F10" s="333"/>
      <c r="G10" s="333"/>
      <c r="H10" s="333"/>
    </row>
    <row r="11" spans="3:8" x14ac:dyDescent="0.25">
      <c r="C11" s="3"/>
      <c r="D11" s="3"/>
      <c r="E11" s="3"/>
      <c r="F11" s="3"/>
      <c r="G11" s="3"/>
      <c r="H11" s="3"/>
    </row>
    <row r="12" spans="3:8" ht="21" x14ac:dyDescent="0.35">
      <c r="C12" s="341"/>
      <c r="D12" s="341"/>
      <c r="E12" s="341"/>
      <c r="F12" s="341"/>
      <c r="G12" s="341"/>
      <c r="H12" s="341"/>
    </row>
    <row r="16" spans="3:8" ht="92.1" customHeight="1" x14ac:dyDescent="0.25">
      <c r="C16" s="335" t="s">
        <v>573</v>
      </c>
      <c r="D16" s="335"/>
      <c r="E16" s="335"/>
      <c r="F16" s="335"/>
      <c r="G16" s="335"/>
      <c r="H16" s="335"/>
    </row>
    <row r="17" spans="2:10" x14ac:dyDescent="0.25">
      <c r="C17" s="5"/>
      <c r="D17" s="7"/>
      <c r="E17" s="7"/>
      <c r="F17" s="7"/>
      <c r="G17" s="7"/>
      <c r="H17" s="7"/>
      <c r="I17" s="6"/>
      <c r="J17" s="6"/>
    </row>
    <row r="18" spans="2:10" x14ac:dyDescent="0.25">
      <c r="C18" s="4"/>
    </row>
    <row r="19" spans="2:10" x14ac:dyDescent="0.25">
      <c r="C19" s="58" t="s">
        <v>773</v>
      </c>
    </row>
    <row r="20" spans="2:10" x14ac:dyDescent="0.25">
      <c r="B20" s="338"/>
      <c r="C20" s="338"/>
      <c r="D20" s="338"/>
      <c r="E20" s="338"/>
      <c r="F20" s="338"/>
      <c r="G20" s="338"/>
      <c r="H20" s="338"/>
      <c r="I20" s="338"/>
    </row>
    <row r="22" spans="2:10" x14ac:dyDescent="0.25">
      <c r="B22" s="338"/>
      <c r="C22" s="338"/>
      <c r="D22" s="338"/>
      <c r="E22" s="338"/>
      <c r="F22" s="338"/>
      <c r="G22" s="338"/>
      <c r="H22" s="338"/>
      <c r="I22" s="338"/>
    </row>
  </sheetData>
  <sheetProtection algorithmName="SHA-512" hashValue="1U5xBOF/9B/QwzsTbwuLJoajm4pdth20Av8AqXBz4vTmIiJTdtJxvUOz0B6MformV5KMv3074CiS8x16iToLyg==" saltValue="M0uj1ZSXVWOUA43yg8wwNw==" spinCount="100000" sheet="1" objects="1" scenarios="1" sort="0" autoFilter="0"/>
  <mergeCells count="6">
    <mergeCell ref="C7:H7"/>
    <mergeCell ref="C10:H10"/>
    <mergeCell ref="C12:H12"/>
    <mergeCell ref="B20:I20"/>
    <mergeCell ref="B22:I22"/>
    <mergeCell ref="C16:H16"/>
  </mergeCells>
  <pageMargins left="0.7" right="0.7" top="0.75" bottom="0.75" header="0.3" footer="0.3"/>
  <pageSetup orientation="portrait" horizontalDpi="4294967293" verticalDpi="4294967293" r:id="rId1"/>
  <headerFooter>
    <oddFooter>&amp;L&amp;"Roboto,Bold"&amp;9Resource Planning Toolkit March 2022&amp;C&amp;"Roboto,Regular"&amp;9Page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9F17-2931-490A-BAE6-EC7F15C6B5AF}">
  <sheetPr>
    <pageSetUpPr fitToPage="1"/>
  </sheetPr>
  <dimension ref="A1:F152"/>
  <sheetViews>
    <sheetView view="pageBreakPreview" zoomScaleNormal="80" zoomScaleSheetLayoutView="100" workbookViewId="0">
      <pane ySplit="3" topLeftCell="A4" activePane="bottomLeft" state="frozen"/>
      <selection pane="bottomLeft" activeCell="B14" sqref="B14"/>
    </sheetView>
  </sheetViews>
  <sheetFormatPr defaultColWidth="16" defaultRowHeight="23.25" customHeight="1" x14ac:dyDescent="0.25"/>
  <cols>
    <col min="1" max="1" width="16" style="312"/>
    <col min="2" max="2" width="82" style="312" customWidth="1"/>
    <col min="3" max="3" width="17.140625" style="124" customWidth="1"/>
    <col min="4" max="4" width="28.85546875" style="124" customWidth="1"/>
    <col min="5" max="5" width="16" style="125"/>
    <col min="6" max="6" width="61.140625" style="312" customWidth="1"/>
    <col min="7" max="16384" width="16" style="312"/>
  </cols>
  <sheetData>
    <row r="1" spans="1:6" ht="23.25" customHeight="1" thickBot="1" x14ac:dyDescent="0.3">
      <c r="A1" s="355" t="s">
        <v>1030</v>
      </c>
      <c r="B1" s="355"/>
      <c r="C1" s="355"/>
      <c r="D1" s="355"/>
      <c r="E1" s="355"/>
      <c r="F1" s="355"/>
    </row>
    <row r="2" spans="1:6" ht="23.25" customHeight="1" thickBot="1" x14ac:dyDescent="0.3">
      <c r="A2" s="361"/>
      <c r="B2" s="361"/>
      <c r="C2" s="362">
        <f>SUM(C4:C137)</f>
        <v>1736</v>
      </c>
      <c r="D2" s="362">
        <f>SUM(D4:D137)</f>
        <v>1490</v>
      </c>
      <c r="E2" s="362">
        <v>3226</v>
      </c>
      <c r="F2" s="361"/>
    </row>
    <row r="3" spans="1:6" ht="32.25" thickBot="1" x14ac:dyDescent="0.3">
      <c r="A3" s="313" t="s">
        <v>745</v>
      </c>
      <c r="B3" s="374" t="s">
        <v>746</v>
      </c>
      <c r="C3" s="314" t="s">
        <v>747</v>
      </c>
      <c r="D3" s="315" t="s">
        <v>748</v>
      </c>
      <c r="E3" s="375" t="s">
        <v>597</v>
      </c>
      <c r="F3" s="376" t="s">
        <v>7</v>
      </c>
    </row>
    <row r="4" spans="1:6" ht="23.25" customHeight="1" x14ac:dyDescent="0.25">
      <c r="A4" s="363" t="s">
        <v>43</v>
      </c>
      <c r="B4" s="363" t="s">
        <v>825</v>
      </c>
      <c r="C4" s="364">
        <v>11</v>
      </c>
      <c r="D4" s="364">
        <v>10</v>
      </c>
      <c r="E4" s="364">
        <v>21</v>
      </c>
      <c r="F4" s="363" t="s">
        <v>1003</v>
      </c>
    </row>
    <row r="5" spans="1:6" ht="23.25" customHeight="1" x14ac:dyDescent="0.25">
      <c r="A5" s="363" t="s">
        <v>53</v>
      </c>
      <c r="B5" s="363" t="s">
        <v>826</v>
      </c>
      <c r="C5" s="364">
        <v>339</v>
      </c>
      <c r="D5" s="364">
        <v>178</v>
      </c>
      <c r="E5" s="364">
        <v>517</v>
      </c>
      <c r="F5" s="363" t="s">
        <v>1001</v>
      </c>
    </row>
    <row r="6" spans="1:6" ht="23.25" customHeight="1" x14ac:dyDescent="0.25">
      <c r="A6" s="363" t="s">
        <v>48</v>
      </c>
      <c r="B6" s="363" t="s">
        <v>827</v>
      </c>
      <c r="C6" s="365"/>
      <c r="D6" s="364">
        <v>1</v>
      </c>
      <c r="E6" s="364">
        <v>1</v>
      </c>
      <c r="F6" s="363" t="s">
        <v>1003</v>
      </c>
    </row>
    <row r="7" spans="1:6" ht="23.25" customHeight="1" x14ac:dyDescent="0.25">
      <c r="A7" s="363" t="s">
        <v>45</v>
      </c>
      <c r="B7" s="363" t="s">
        <v>828</v>
      </c>
      <c r="C7" s="364">
        <v>2</v>
      </c>
      <c r="D7" s="364">
        <v>10</v>
      </c>
      <c r="E7" s="364">
        <v>12</v>
      </c>
      <c r="F7" s="363" t="s">
        <v>1003</v>
      </c>
    </row>
    <row r="8" spans="1:6" ht="23.25" customHeight="1" x14ac:dyDescent="0.25">
      <c r="A8" s="363" t="s">
        <v>162</v>
      </c>
      <c r="B8" s="363" t="s">
        <v>829</v>
      </c>
      <c r="C8" s="364">
        <v>2</v>
      </c>
      <c r="D8" s="364">
        <v>2</v>
      </c>
      <c r="E8" s="364">
        <v>4</v>
      </c>
      <c r="F8" s="363" t="s">
        <v>1006</v>
      </c>
    </row>
    <row r="9" spans="1:6" ht="23.25" customHeight="1" x14ac:dyDescent="0.25">
      <c r="A9" s="363" t="s">
        <v>259</v>
      </c>
      <c r="B9" s="363" t="s">
        <v>830</v>
      </c>
      <c r="C9" s="364">
        <v>124</v>
      </c>
      <c r="D9" s="364">
        <v>115</v>
      </c>
      <c r="E9" s="364">
        <v>239</v>
      </c>
      <c r="F9" s="363" t="s">
        <v>1002</v>
      </c>
    </row>
    <row r="10" spans="1:6" ht="23.25" customHeight="1" x14ac:dyDescent="0.25">
      <c r="A10" s="363" t="s">
        <v>279</v>
      </c>
      <c r="B10" s="363" t="s">
        <v>831</v>
      </c>
      <c r="C10" s="365"/>
      <c r="D10" s="364">
        <v>11</v>
      </c>
      <c r="E10" s="364">
        <v>11</v>
      </c>
      <c r="F10" s="363" t="s">
        <v>1002</v>
      </c>
    </row>
    <row r="11" spans="1:6" ht="23.25" customHeight="1" x14ac:dyDescent="0.25">
      <c r="A11" s="363" t="s">
        <v>261</v>
      </c>
      <c r="B11" s="363" t="s">
        <v>832</v>
      </c>
      <c r="C11" s="364">
        <v>91</v>
      </c>
      <c r="D11" s="364">
        <v>44</v>
      </c>
      <c r="E11" s="364">
        <v>135</v>
      </c>
      <c r="F11" s="363" t="s">
        <v>1002</v>
      </c>
    </row>
    <row r="12" spans="1:6" ht="23.25" customHeight="1" x14ac:dyDescent="0.25">
      <c r="A12" s="363" t="s">
        <v>140</v>
      </c>
      <c r="B12" s="363" t="s">
        <v>776</v>
      </c>
      <c r="C12" s="364">
        <v>25</v>
      </c>
      <c r="D12" s="364">
        <v>19</v>
      </c>
      <c r="E12" s="364">
        <v>44</v>
      </c>
      <c r="F12" s="363" t="s">
        <v>1000</v>
      </c>
    </row>
    <row r="13" spans="1:6" ht="23.25" customHeight="1" x14ac:dyDescent="0.25">
      <c r="A13" s="363" t="s">
        <v>25</v>
      </c>
      <c r="B13" s="363" t="s">
        <v>651</v>
      </c>
      <c r="C13" s="365"/>
      <c r="D13" s="364">
        <v>2</v>
      </c>
      <c r="E13" s="364">
        <v>2</v>
      </c>
      <c r="F13" s="363" t="s">
        <v>1000</v>
      </c>
    </row>
    <row r="14" spans="1:6" ht="23.25" customHeight="1" x14ac:dyDescent="0.25">
      <c r="A14" s="363" t="s">
        <v>29</v>
      </c>
      <c r="B14" s="363" t="s">
        <v>651</v>
      </c>
      <c r="C14" s="365"/>
      <c r="D14" s="364">
        <v>2</v>
      </c>
      <c r="E14" s="364">
        <v>2</v>
      </c>
      <c r="F14" s="363" t="s">
        <v>1000</v>
      </c>
    </row>
    <row r="15" spans="1:6" ht="23.25" customHeight="1" x14ac:dyDescent="0.25">
      <c r="A15" s="363" t="s">
        <v>479</v>
      </c>
      <c r="B15" s="363" t="s">
        <v>833</v>
      </c>
      <c r="C15" s="365"/>
      <c r="D15" s="364">
        <v>1</v>
      </c>
      <c r="E15" s="364">
        <v>1</v>
      </c>
      <c r="F15" s="363" t="s">
        <v>1006</v>
      </c>
    </row>
    <row r="16" spans="1:6" ht="23.25" customHeight="1" x14ac:dyDescent="0.25">
      <c r="A16" s="363" t="s">
        <v>234</v>
      </c>
      <c r="B16" s="363" t="s">
        <v>628</v>
      </c>
      <c r="C16" s="365"/>
      <c r="D16" s="364">
        <v>1</v>
      </c>
      <c r="E16" s="364">
        <v>1</v>
      </c>
      <c r="F16" s="363" t="s">
        <v>1001</v>
      </c>
    </row>
    <row r="17" spans="1:6" ht="23.25" customHeight="1" x14ac:dyDescent="0.25">
      <c r="A17" s="363" t="s">
        <v>125</v>
      </c>
      <c r="B17" s="363" t="s">
        <v>834</v>
      </c>
      <c r="C17" s="364">
        <v>18</v>
      </c>
      <c r="D17" s="364">
        <v>16</v>
      </c>
      <c r="E17" s="364">
        <v>34</v>
      </c>
      <c r="F17" s="363" t="s">
        <v>1000</v>
      </c>
    </row>
    <row r="18" spans="1:6" ht="23.25" customHeight="1" x14ac:dyDescent="0.25">
      <c r="A18" s="363" t="s">
        <v>242</v>
      </c>
      <c r="B18" s="363" t="s">
        <v>731</v>
      </c>
      <c r="C18" s="364">
        <v>1</v>
      </c>
      <c r="D18" s="365"/>
      <c r="E18" s="364">
        <v>1</v>
      </c>
      <c r="F18" s="363" t="s">
        <v>1001</v>
      </c>
    </row>
    <row r="19" spans="1:6" ht="23.25" customHeight="1" x14ac:dyDescent="0.25">
      <c r="A19" s="363" t="s">
        <v>16</v>
      </c>
      <c r="B19" s="363" t="s">
        <v>614</v>
      </c>
      <c r="C19" s="364">
        <v>1</v>
      </c>
      <c r="D19" s="365"/>
      <c r="E19" s="364">
        <v>1</v>
      </c>
      <c r="F19" s="363" t="s">
        <v>1004</v>
      </c>
    </row>
    <row r="20" spans="1:6" ht="23.25" customHeight="1" x14ac:dyDescent="0.25">
      <c r="A20" s="363" t="s">
        <v>308</v>
      </c>
      <c r="B20" s="363" t="s">
        <v>835</v>
      </c>
      <c r="C20" s="364">
        <v>9</v>
      </c>
      <c r="D20" s="364">
        <v>12</v>
      </c>
      <c r="E20" s="364">
        <v>21</v>
      </c>
      <c r="F20" s="363" t="s">
        <v>1004</v>
      </c>
    </row>
    <row r="21" spans="1:6" ht="23.25" customHeight="1" x14ac:dyDescent="0.25">
      <c r="A21" s="363" t="s">
        <v>18</v>
      </c>
      <c r="B21" s="363" t="s">
        <v>836</v>
      </c>
      <c r="C21" s="365"/>
      <c r="D21" s="364">
        <v>2</v>
      </c>
      <c r="E21" s="364">
        <v>2</v>
      </c>
      <c r="F21" s="363" t="s">
        <v>1004</v>
      </c>
    </row>
    <row r="22" spans="1:6" ht="23.25" customHeight="1" x14ac:dyDescent="0.25">
      <c r="A22" s="363" t="s">
        <v>232</v>
      </c>
      <c r="B22" s="363" t="s">
        <v>837</v>
      </c>
      <c r="C22" s="364">
        <v>2</v>
      </c>
      <c r="D22" s="364">
        <v>3</v>
      </c>
      <c r="E22" s="364">
        <v>5</v>
      </c>
      <c r="F22" s="363" t="s">
        <v>1001</v>
      </c>
    </row>
    <row r="23" spans="1:6" ht="23.25" customHeight="1" x14ac:dyDescent="0.25">
      <c r="A23" s="363" t="s">
        <v>93</v>
      </c>
      <c r="B23" s="363" t="s">
        <v>838</v>
      </c>
      <c r="C23" s="364">
        <v>5</v>
      </c>
      <c r="D23" s="364">
        <v>3</v>
      </c>
      <c r="E23" s="364">
        <v>8</v>
      </c>
      <c r="F23" s="363" t="s">
        <v>1004</v>
      </c>
    </row>
    <row r="24" spans="1:6" ht="23.25" customHeight="1" x14ac:dyDescent="0.25">
      <c r="A24" s="363" t="s">
        <v>22</v>
      </c>
      <c r="B24" s="363" t="s">
        <v>839</v>
      </c>
      <c r="C24" s="364">
        <v>1</v>
      </c>
      <c r="D24" s="364">
        <v>1</v>
      </c>
      <c r="E24" s="364">
        <v>2</v>
      </c>
      <c r="F24" s="363" t="s">
        <v>1004</v>
      </c>
    </row>
    <row r="25" spans="1:6" ht="23.25" customHeight="1" x14ac:dyDescent="0.25">
      <c r="A25" s="363" t="s">
        <v>204</v>
      </c>
      <c r="B25" s="363" t="s">
        <v>840</v>
      </c>
      <c r="C25" s="364">
        <v>1</v>
      </c>
      <c r="D25" s="365"/>
      <c r="E25" s="364">
        <v>1</v>
      </c>
      <c r="F25" s="363" t="s">
        <v>1003</v>
      </c>
    </row>
    <row r="26" spans="1:6" ht="23.25" customHeight="1" x14ac:dyDescent="0.25">
      <c r="A26" s="363" t="s">
        <v>219</v>
      </c>
      <c r="B26" s="363" t="s">
        <v>841</v>
      </c>
      <c r="C26" s="365"/>
      <c r="D26" s="364">
        <v>2</v>
      </c>
      <c r="E26" s="364">
        <v>2</v>
      </c>
      <c r="F26" s="363" t="s">
        <v>1003</v>
      </c>
    </row>
    <row r="27" spans="1:6" ht="23.25" customHeight="1" x14ac:dyDescent="0.25">
      <c r="A27" s="363" t="s">
        <v>318</v>
      </c>
      <c r="B27" s="363" t="s">
        <v>842</v>
      </c>
      <c r="C27" s="365"/>
      <c r="D27" s="364">
        <v>1</v>
      </c>
      <c r="E27" s="364">
        <v>1</v>
      </c>
      <c r="F27" s="363" t="s">
        <v>1003</v>
      </c>
    </row>
    <row r="28" spans="1:6" ht="23.25" customHeight="1" x14ac:dyDescent="0.25">
      <c r="A28" s="363" t="s">
        <v>460</v>
      </c>
      <c r="B28" s="363" t="s">
        <v>843</v>
      </c>
      <c r="C28" s="365"/>
      <c r="D28" s="364">
        <v>1</v>
      </c>
      <c r="E28" s="364">
        <v>1</v>
      </c>
      <c r="F28" s="363" t="s">
        <v>1001</v>
      </c>
    </row>
    <row r="29" spans="1:6" ht="23.25" customHeight="1" x14ac:dyDescent="0.25">
      <c r="A29" s="363" t="s">
        <v>255</v>
      </c>
      <c r="B29" s="363" t="s">
        <v>844</v>
      </c>
      <c r="C29" s="364">
        <v>4</v>
      </c>
      <c r="D29" s="364">
        <v>1</v>
      </c>
      <c r="E29" s="364">
        <v>5</v>
      </c>
      <c r="F29" s="363" t="s">
        <v>1007</v>
      </c>
    </row>
    <row r="30" spans="1:6" ht="23.25" customHeight="1" x14ac:dyDescent="0.25">
      <c r="A30" s="363" t="s">
        <v>302</v>
      </c>
      <c r="B30" s="363" t="s">
        <v>845</v>
      </c>
      <c r="C30" s="365"/>
      <c r="D30" s="364">
        <v>1</v>
      </c>
      <c r="E30" s="364">
        <v>1</v>
      </c>
      <c r="F30" s="363" t="s">
        <v>1000</v>
      </c>
    </row>
    <row r="31" spans="1:6" ht="23.25" customHeight="1" x14ac:dyDescent="0.25">
      <c r="A31" s="363" t="s">
        <v>468</v>
      </c>
      <c r="B31" s="363" t="s">
        <v>846</v>
      </c>
      <c r="C31" s="365"/>
      <c r="D31" s="364">
        <v>1</v>
      </c>
      <c r="E31" s="364">
        <v>1</v>
      </c>
      <c r="F31" s="363" t="s">
        <v>1006</v>
      </c>
    </row>
    <row r="32" spans="1:6" ht="23.25" customHeight="1" x14ac:dyDescent="0.25">
      <c r="A32" s="363" t="s">
        <v>800</v>
      </c>
      <c r="B32" s="363" t="s">
        <v>823</v>
      </c>
      <c r="C32" s="364">
        <v>1</v>
      </c>
      <c r="D32" s="365"/>
      <c r="E32" s="364">
        <v>1</v>
      </c>
      <c r="F32" s="363" t="s">
        <v>1003</v>
      </c>
    </row>
    <row r="33" spans="1:6" ht="23.25" customHeight="1" x14ac:dyDescent="0.25">
      <c r="A33" s="363" t="s">
        <v>240</v>
      </c>
      <c r="B33" s="363" t="s">
        <v>847</v>
      </c>
      <c r="C33" s="364">
        <v>2</v>
      </c>
      <c r="D33" s="365"/>
      <c r="E33" s="364">
        <v>2</v>
      </c>
      <c r="F33" s="363" t="s">
        <v>1003</v>
      </c>
    </row>
    <row r="34" spans="1:6" ht="23.25" customHeight="1" x14ac:dyDescent="0.25">
      <c r="A34" s="363" t="s">
        <v>236</v>
      </c>
      <c r="B34" s="363" t="s">
        <v>848</v>
      </c>
      <c r="C34" s="364">
        <v>1</v>
      </c>
      <c r="D34" s="365"/>
      <c r="E34" s="364">
        <v>1</v>
      </c>
      <c r="F34" s="363" t="s">
        <v>1001</v>
      </c>
    </row>
    <row r="35" spans="1:6" ht="23.25" customHeight="1" x14ac:dyDescent="0.25">
      <c r="A35" s="363" t="s">
        <v>287</v>
      </c>
      <c r="B35" s="363" t="s">
        <v>849</v>
      </c>
      <c r="C35" s="365"/>
      <c r="D35" s="364">
        <v>18</v>
      </c>
      <c r="E35" s="364">
        <v>18</v>
      </c>
      <c r="F35" s="363" t="s">
        <v>1012</v>
      </c>
    </row>
    <row r="36" spans="1:6" ht="23.25" customHeight="1" x14ac:dyDescent="0.25">
      <c r="A36" s="363" t="s">
        <v>493</v>
      </c>
      <c r="B36" s="363" t="s">
        <v>850</v>
      </c>
      <c r="C36" s="364">
        <v>1</v>
      </c>
      <c r="D36" s="364">
        <v>1</v>
      </c>
      <c r="E36" s="364">
        <v>2</v>
      </c>
      <c r="F36" s="363" t="s">
        <v>1001</v>
      </c>
    </row>
    <row r="37" spans="1:6" ht="23.25" customHeight="1" x14ac:dyDescent="0.25">
      <c r="A37" s="363" t="s">
        <v>444</v>
      </c>
      <c r="B37" s="363" t="s">
        <v>851</v>
      </c>
      <c r="C37" s="365"/>
      <c r="D37" s="364">
        <v>1</v>
      </c>
      <c r="E37" s="364">
        <v>1</v>
      </c>
      <c r="F37" s="363" t="s">
        <v>1003</v>
      </c>
    </row>
    <row r="38" spans="1:6" ht="23.25" customHeight="1" x14ac:dyDescent="0.25">
      <c r="A38" s="363" t="s">
        <v>89</v>
      </c>
      <c r="B38" s="363" t="s">
        <v>734</v>
      </c>
      <c r="C38" s="364">
        <v>1</v>
      </c>
      <c r="D38" s="365"/>
      <c r="E38" s="364">
        <v>1</v>
      </c>
      <c r="F38" s="363" t="s">
        <v>1004</v>
      </c>
    </row>
    <row r="39" spans="1:6" ht="23.25" customHeight="1" x14ac:dyDescent="0.25">
      <c r="A39" s="363" t="s">
        <v>293</v>
      </c>
      <c r="B39" s="363" t="s">
        <v>852</v>
      </c>
      <c r="C39" s="365"/>
      <c r="D39" s="364">
        <v>3</v>
      </c>
      <c r="E39" s="364">
        <v>3</v>
      </c>
      <c r="F39" s="363" t="s">
        <v>1002</v>
      </c>
    </row>
    <row r="40" spans="1:6" ht="23.25" customHeight="1" x14ac:dyDescent="0.25">
      <c r="A40" s="363" t="s">
        <v>470</v>
      </c>
      <c r="B40" s="363" t="s">
        <v>853</v>
      </c>
      <c r="C40" s="364">
        <v>2</v>
      </c>
      <c r="D40" s="365"/>
      <c r="E40" s="364">
        <v>2</v>
      </c>
      <c r="F40" s="363" t="s">
        <v>1002</v>
      </c>
    </row>
    <row r="41" spans="1:6" ht="23.25" customHeight="1" x14ac:dyDescent="0.25">
      <c r="A41" s="363" t="s">
        <v>370</v>
      </c>
      <c r="B41" s="363" t="s">
        <v>854</v>
      </c>
      <c r="C41" s="364">
        <v>1</v>
      </c>
      <c r="D41" s="364">
        <v>2</v>
      </c>
      <c r="E41" s="364">
        <v>3</v>
      </c>
      <c r="F41" s="363" t="s">
        <v>1008</v>
      </c>
    </row>
    <row r="42" spans="1:6" ht="23.25" customHeight="1" x14ac:dyDescent="0.25">
      <c r="A42" s="363" t="s">
        <v>580</v>
      </c>
      <c r="B42" s="363" t="s">
        <v>855</v>
      </c>
      <c r="C42" s="364">
        <v>1</v>
      </c>
      <c r="D42" s="365"/>
      <c r="E42" s="364">
        <v>1</v>
      </c>
      <c r="F42" s="363" t="s">
        <v>1003</v>
      </c>
    </row>
    <row r="43" spans="1:6" ht="23.25" customHeight="1" x14ac:dyDescent="0.25">
      <c r="A43" s="363" t="s">
        <v>816</v>
      </c>
      <c r="B43" s="363" t="s">
        <v>822</v>
      </c>
      <c r="C43" s="364">
        <v>2</v>
      </c>
      <c r="D43" s="364">
        <v>1</v>
      </c>
      <c r="E43" s="364">
        <v>3</v>
      </c>
      <c r="F43" s="363" t="s">
        <v>1003</v>
      </c>
    </row>
    <row r="44" spans="1:6" ht="23.25" customHeight="1" x14ac:dyDescent="0.25">
      <c r="A44" s="363" t="s">
        <v>787</v>
      </c>
      <c r="B44" s="363" t="s">
        <v>856</v>
      </c>
      <c r="C44" s="365"/>
      <c r="D44" s="364">
        <v>1</v>
      </c>
      <c r="E44" s="364">
        <v>1</v>
      </c>
      <c r="F44" s="363" t="s">
        <v>1009</v>
      </c>
    </row>
    <row r="45" spans="1:6" ht="23.25" customHeight="1" x14ac:dyDescent="0.25">
      <c r="A45" s="363" t="s">
        <v>804</v>
      </c>
      <c r="B45" s="363" t="s">
        <v>857</v>
      </c>
      <c r="C45" s="364">
        <v>1</v>
      </c>
      <c r="D45" s="365"/>
      <c r="E45" s="364">
        <v>1</v>
      </c>
      <c r="F45" s="363" t="s">
        <v>1006</v>
      </c>
    </row>
    <row r="46" spans="1:6" ht="23.25" customHeight="1" x14ac:dyDescent="0.25">
      <c r="A46" s="363" t="s">
        <v>99</v>
      </c>
      <c r="B46" s="363" t="s">
        <v>667</v>
      </c>
      <c r="C46" s="364">
        <v>1</v>
      </c>
      <c r="D46" s="365"/>
      <c r="E46" s="364">
        <v>1</v>
      </c>
      <c r="F46" s="363" t="s">
        <v>1004</v>
      </c>
    </row>
    <row r="47" spans="1:6" ht="23.25" customHeight="1" x14ac:dyDescent="0.25">
      <c r="A47" s="363" t="s">
        <v>161</v>
      </c>
      <c r="B47" s="363" t="s">
        <v>858</v>
      </c>
      <c r="C47" s="364">
        <v>16</v>
      </c>
      <c r="D47" s="364">
        <v>7</v>
      </c>
      <c r="E47" s="364">
        <v>23</v>
      </c>
      <c r="F47" s="363" t="s">
        <v>1006</v>
      </c>
    </row>
    <row r="48" spans="1:6" ht="23.25" customHeight="1" x14ac:dyDescent="0.25">
      <c r="A48" s="363" t="s">
        <v>159</v>
      </c>
      <c r="B48" s="363" t="s">
        <v>859</v>
      </c>
      <c r="C48" s="364">
        <v>6</v>
      </c>
      <c r="D48" s="364">
        <v>3</v>
      </c>
      <c r="E48" s="364">
        <v>9</v>
      </c>
      <c r="F48" s="363" t="s">
        <v>1006</v>
      </c>
    </row>
    <row r="49" spans="1:6" ht="23.25" customHeight="1" x14ac:dyDescent="0.25">
      <c r="A49" s="363" t="s">
        <v>51</v>
      </c>
      <c r="B49" s="363" t="s">
        <v>652</v>
      </c>
      <c r="C49" s="364">
        <v>3</v>
      </c>
      <c r="D49" s="364">
        <v>1</v>
      </c>
      <c r="E49" s="364">
        <v>4</v>
      </c>
      <c r="F49" s="363" t="s">
        <v>1003</v>
      </c>
    </row>
    <row r="50" spans="1:6" ht="23.25" customHeight="1" x14ac:dyDescent="0.25">
      <c r="A50" s="363" t="s">
        <v>860</v>
      </c>
      <c r="B50" s="363" t="s">
        <v>861</v>
      </c>
      <c r="C50" s="364">
        <v>3</v>
      </c>
      <c r="D50" s="364">
        <v>4</v>
      </c>
      <c r="E50" s="364">
        <v>7</v>
      </c>
      <c r="F50" s="363" t="s">
        <v>1003</v>
      </c>
    </row>
    <row r="51" spans="1:6" ht="23.25" customHeight="1" x14ac:dyDescent="0.25">
      <c r="A51" s="363" t="s">
        <v>209</v>
      </c>
      <c r="B51" s="363" t="s">
        <v>862</v>
      </c>
      <c r="C51" s="364">
        <v>2</v>
      </c>
      <c r="D51" s="364">
        <v>2</v>
      </c>
      <c r="E51" s="364">
        <v>4</v>
      </c>
      <c r="F51" s="363" t="s">
        <v>1003</v>
      </c>
    </row>
    <row r="52" spans="1:6" ht="23.25" customHeight="1" x14ac:dyDescent="0.25">
      <c r="A52" s="363" t="s">
        <v>38</v>
      </c>
      <c r="B52" s="363" t="s">
        <v>863</v>
      </c>
      <c r="C52" s="364">
        <v>3</v>
      </c>
      <c r="D52" s="364">
        <v>5</v>
      </c>
      <c r="E52" s="364">
        <v>8</v>
      </c>
      <c r="F52" s="363" t="s">
        <v>1006</v>
      </c>
    </row>
    <row r="53" spans="1:6" ht="23.25" customHeight="1" x14ac:dyDescent="0.25">
      <c r="A53" s="363" t="s">
        <v>166</v>
      </c>
      <c r="B53" s="363" t="s">
        <v>864</v>
      </c>
      <c r="C53" s="365"/>
      <c r="D53" s="364">
        <v>3</v>
      </c>
      <c r="E53" s="364">
        <v>3</v>
      </c>
      <c r="F53" s="363" t="s">
        <v>1006</v>
      </c>
    </row>
    <row r="54" spans="1:6" ht="23.25" customHeight="1" x14ac:dyDescent="0.25">
      <c r="A54" s="363" t="s">
        <v>34</v>
      </c>
      <c r="B54" s="363" t="s">
        <v>865</v>
      </c>
      <c r="C54" s="365"/>
      <c r="D54" s="364">
        <v>1</v>
      </c>
      <c r="E54" s="364">
        <v>1</v>
      </c>
      <c r="F54" s="363" t="s">
        <v>1006</v>
      </c>
    </row>
    <row r="55" spans="1:6" ht="23.25" customHeight="1" x14ac:dyDescent="0.25">
      <c r="A55" s="363" t="s">
        <v>327</v>
      </c>
      <c r="B55" s="363" t="s">
        <v>866</v>
      </c>
      <c r="C55" s="364">
        <v>1</v>
      </c>
      <c r="D55" s="364">
        <v>1</v>
      </c>
      <c r="E55" s="364">
        <v>2</v>
      </c>
      <c r="F55" s="363" t="s">
        <v>1003</v>
      </c>
    </row>
    <row r="56" spans="1:6" ht="23.25" customHeight="1" x14ac:dyDescent="0.25">
      <c r="A56" s="363" t="s">
        <v>135</v>
      </c>
      <c r="B56" s="363" t="s">
        <v>867</v>
      </c>
      <c r="C56" s="364">
        <v>1</v>
      </c>
      <c r="D56" s="364">
        <v>2</v>
      </c>
      <c r="E56" s="364">
        <v>3</v>
      </c>
      <c r="F56" s="363" t="s">
        <v>1003</v>
      </c>
    </row>
    <row r="57" spans="1:6" ht="23.25" customHeight="1" x14ac:dyDescent="0.25">
      <c r="A57" s="363" t="s">
        <v>177</v>
      </c>
      <c r="B57" s="363" t="s">
        <v>868</v>
      </c>
      <c r="C57" s="364">
        <v>2</v>
      </c>
      <c r="D57" s="364">
        <v>9</v>
      </c>
      <c r="E57" s="364">
        <v>11</v>
      </c>
      <c r="F57" s="363" t="s">
        <v>1013</v>
      </c>
    </row>
    <row r="58" spans="1:6" ht="23.25" customHeight="1" x14ac:dyDescent="0.25">
      <c r="A58" s="363" t="s">
        <v>179</v>
      </c>
      <c r="B58" s="363" t="s">
        <v>869</v>
      </c>
      <c r="C58" s="364">
        <v>1</v>
      </c>
      <c r="D58" s="364">
        <v>1</v>
      </c>
      <c r="E58" s="364">
        <v>2</v>
      </c>
      <c r="F58" s="363" t="s">
        <v>1013</v>
      </c>
    </row>
    <row r="59" spans="1:6" ht="23.25" customHeight="1" x14ac:dyDescent="0.25">
      <c r="A59" s="363" t="s">
        <v>252</v>
      </c>
      <c r="B59" s="363" t="s">
        <v>870</v>
      </c>
      <c r="C59" s="364">
        <v>13</v>
      </c>
      <c r="D59" s="364">
        <v>8</v>
      </c>
      <c r="E59" s="364">
        <v>21</v>
      </c>
      <c r="F59" s="363" t="s">
        <v>1007</v>
      </c>
    </row>
    <row r="60" spans="1:6" ht="23.25" customHeight="1" x14ac:dyDescent="0.25">
      <c r="A60" s="363" t="s">
        <v>20</v>
      </c>
      <c r="B60" s="363" t="s">
        <v>640</v>
      </c>
      <c r="C60" s="364">
        <v>1</v>
      </c>
      <c r="D60" s="364">
        <v>1</v>
      </c>
      <c r="E60" s="364">
        <v>2</v>
      </c>
      <c r="F60" s="363" t="s">
        <v>1004</v>
      </c>
    </row>
    <row r="61" spans="1:6" ht="23.25" customHeight="1" x14ac:dyDescent="0.25">
      <c r="A61" s="363" t="s">
        <v>84</v>
      </c>
      <c r="B61" s="363" t="s">
        <v>661</v>
      </c>
      <c r="C61" s="364">
        <v>1</v>
      </c>
      <c r="D61" s="365"/>
      <c r="E61" s="364">
        <v>1</v>
      </c>
      <c r="F61" s="363" t="s">
        <v>1004</v>
      </c>
    </row>
    <row r="62" spans="1:6" ht="23.25" customHeight="1" x14ac:dyDescent="0.25">
      <c r="A62" s="363" t="s">
        <v>86</v>
      </c>
      <c r="B62" s="363" t="s">
        <v>777</v>
      </c>
      <c r="C62" s="364">
        <v>3</v>
      </c>
      <c r="D62" s="365"/>
      <c r="E62" s="364">
        <v>3</v>
      </c>
      <c r="F62" s="363" t="s">
        <v>1004</v>
      </c>
    </row>
    <row r="63" spans="1:6" ht="23.25" customHeight="1" x14ac:dyDescent="0.25">
      <c r="A63" s="363" t="s">
        <v>229</v>
      </c>
      <c r="B63" s="363" t="s">
        <v>871</v>
      </c>
      <c r="C63" s="364">
        <v>5</v>
      </c>
      <c r="D63" s="364">
        <v>9</v>
      </c>
      <c r="E63" s="364">
        <v>14</v>
      </c>
      <c r="F63" s="363" t="s">
        <v>1001</v>
      </c>
    </row>
    <row r="64" spans="1:6" ht="23.25" customHeight="1" x14ac:dyDescent="0.25">
      <c r="A64" s="363" t="s">
        <v>197</v>
      </c>
      <c r="B64" s="363" t="s">
        <v>872</v>
      </c>
      <c r="C64" s="364">
        <v>1</v>
      </c>
      <c r="D64" s="364">
        <v>4</v>
      </c>
      <c r="E64" s="364">
        <v>5</v>
      </c>
      <c r="F64" s="363" t="s">
        <v>1003</v>
      </c>
    </row>
    <row r="65" spans="1:6" ht="23.25" customHeight="1" x14ac:dyDescent="0.25">
      <c r="A65" s="363" t="s">
        <v>164</v>
      </c>
      <c r="B65" s="363" t="s">
        <v>873</v>
      </c>
      <c r="C65" s="364">
        <v>1</v>
      </c>
      <c r="D65" s="364">
        <v>1</v>
      </c>
      <c r="E65" s="364">
        <v>2</v>
      </c>
      <c r="F65" s="363" t="s">
        <v>1006</v>
      </c>
    </row>
    <row r="66" spans="1:6" ht="23.25" customHeight="1" x14ac:dyDescent="0.25">
      <c r="A66" s="363" t="s">
        <v>61</v>
      </c>
      <c r="B66" s="363" t="s">
        <v>874</v>
      </c>
      <c r="C66" s="364">
        <v>4</v>
      </c>
      <c r="D66" s="365"/>
      <c r="E66" s="364">
        <v>4</v>
      </c>
      <c r="F66" s="363" t="s">
        <v>1001</v>
      </c>
    </row>
    <row r="67" spans="1:6" ht="23.25" customHeight="1" x14ac:dyDescent="0.25">
      <c r="A67" s="363" t="s">
        <v>62</v>
      </c>
      <c r="B67" s="363" t="s">
        <v>875</v>
      </c>
      <c r="C67" s="364">
        <v>3</v>
      </c>
      <c r="D67" s="364">
        <v>2</v>
      </c>
      <c r="E67" s="364">
        <v>5</v>
      </c>
      <c r="F67" s="363" t="s">
        <v>1001</v>
      </c>
    </row>
    <row r="68" spans="1:6" ht="23.25" customHeight="1" x14ac:dyDescent="0.25">
      <c r="A68" s="363" t="s">
        <v>24</v>
      </c>
      <c r="B68" s="363" t="s">
        <v>655</v>
      </c>
      <c r="C68" s="364">
        <v>7</v>
      </c>
      <c r="D68" s="364">
        <v>1</v>
      </c>
      <c r="E68" s="364">
        <v>8</v>
      </c>
      <c r="F68" s="363" t="s">
        <v>1004</v>
      </c>
    </row>
    <row r="69" spans="1:6" ht="23.25" customHeight="1" x14ac:dyDescent="0.25">
      <c r="A69" s="363" t="s">
        <v>97</v>
      </c>
      <c r="B69" s="363" t="s">
        <v>678</v>
      </c>
      <c r="C69" s="364">
        <v>6</v>
      </c>
      <c r="D69" s="364">
        <v>1</v>
      </c>
      <c r="E69" s="364">
        <v>7</v>
      </c>
      <c r="F69" s="363" t="s">
        <v>1004</v>
      </c>
    </row>
    <row r="70" spans="1:6" ht="23.25" customHeight="1" x14ac:dyDescent="0.25">
      <c r="A70" s="363" t="s">
        <v>273</v>
      </c>
      <c r="B70" s="363" t="s">
        <v>663</v>
      </c>
      <c r="C70" s="365"/>
      <c r="D70" s="364">
        <v>1</v>
      </c>
      <c r="E70" s="364">
        <v>1</v>
      </c>
      <c r="F70" s="363" t="s">
        <v>1002</v>
      </c>
    </row>
    <row r="71" spans="1:6" ht="23.25" customHeight="1" x14ac:dyDescent="0.25">
      <c r="A71" s="363" t="s">
        <v>751</v>
      </c>
      <c r="B71" s="363" t="s">
        <v>876</v>
      </c>
      <c r="C71" s="364">
        <v>27</v>
      </c>
      <c r="D71" s="364">
        <v>3</v>
      </c>
      <c r="E71" s="364">
        <v>30</v>
      </c>
      <c r="F71" s="363" t="s">
        <v>1002</v>
      </c>
    </row>
    <row r="72" spans="1:6" ht="23.25" customHeight="1" x14ac:dyDescent="0.25">
      <c r="A72" s="363" t="s">
        <v>72</v>
      </c>
      <c r="B72" s="363" t="s">
        <v>877</v>
      </c>
      <c r="C72" s="364">
        <v>65</v>
      </c>
      <c r="D72" s="364">
        <v>30</v>
      </c>
      <c r="E72" s="364">
        <v>95</v>
      </c>
      <c r="F72" s="363" t="s">
        <v>1002</v>
      </c>
    </row>
    <row r="73" spans="1:6" ht="23.25" customHeight="1" x14ac:dyDescent="0.25">
      <c r="A73" s="363" t="s">
        <v>211</v>
      </c>
      <c r="B73" s="363" t="s">
        <v>878</v>
      </c>
      <c r="C73" s="364">
        <v>3</v>
      </c>
      <c r="D73" s="364">
        <v>1</v>
      </c>
      <c r="E73" s="364">
        <v>4</v>
      </c>
      <c r="F73" s="363" t="s">
        <v>1003</v>
      </c>
    </row>
    <row r="74" spans="1:6" ht="23.25" customHeight="1" x14ac:dyDescent="0.25">
      <c r="A74" s="363" t="s">
        <v>222</v>
      </c>
      <c r="B74" s="363" t="s">
        <v>879</v>
      </c>
      <c r="C74" s="364">
        <v>7</v>
      </c>
      <c r="D74" s="364">
        <v>5</v>
      </c>
      <c r="E74" s="364">
        <v>12</v>
      </c>
      <c r="F74" s="363" t="s">
        <v>1003</v>
      </c>
    </row>
    <row r="75" spans="1:6" ht="23.25" customHeight="1" x14ac:dyDescent="0.25">
      <c r="A75" s="363" t="s">
        <v>227</v>
      </c>
      <c r="B75" s="363" t="s">
        <v>880</v>
      </c>
      <c r="C75" s="364">
        <v>10</v>
      </c>
      <c r="D75" s="364">
        <v>5</v>
      </c>
      <c r="E75" s="364">
        <v>15</v>
      </c>
      <c r="F75" s="363" t="s">
        <v>1003</v>
      </c>
    </row>
    <row r="76" spans="1:6" ht="23.25" customHeight="1" x14ac:dyDescent="0.25">
      <c r="A76" s="363" t="s">
        <v>778</v>
      </c>
      <c r="B76" s="363" t="s">
        <v>791</v>
      </c>
      <c r="C76" s="365"/>
      <c r="D76" s="364">
        <v>3</v>
      </c>
      <c r="E76" s="364">
        <v>3</v>
      </c>
      <c r="F76" s="363" t="s">
        <v>1006</v>
      </c>
    </row>
    <row r="77" spans="1:6" ht="23.25" customHeight="1" x14ac:dyDescent="0.25">
      <c r="A77" s="363" t="s">
        <v>81</v>
      </c>
      <c r="B77" s="363" t="s">
        <v>664</v>
      </c>
      <c r="C77" s="364">
        <v>36</v>
      </c>
      <c r="D77" s="364">
        <v>9</v>
      </c>
      <c r="E77" s="364">
        <v>45</v>
      </c>
      <c r="F77" s="363" t="s">
        <v>1004</v>
      </c>
    </row>
    <row r="78" spans="1:6" ht="23.25" customHeight="1" x14ac:dyDescent="0.25">
      <c r="A78" s="363" t="s">
        <v>263</v>
      </c>
      <c r="B78" s="363" t="s">
        <v>881</v>
      </c>
      <c r="C78" s="364">
        <v>9</v>
      </c>
      <c r="D78" s="364">
        <v>9</v>
      </c>
      <c r="E78" s="364">
        <v>18</v>
      </c>
      <c r="F78" s="363" t="s">
        <v>1002</v>
      </c>
    </row>
    <row r="79" spans="1:6" ht="23.25" customHeight="1" x14ac:dyDescent="0.25">
      <c r="A79" s="363" t="s">
        <v>281</v>
      </c>
      <c r="B79" s="363" t="s">
        <v>882</v>
      </c>
      <c r="C79" s="365"/>
      <c r="D79" s="364">
        <v>3</v>
      </c>
      <c r="E79" s="364">
        <v>3</v>
      </c>
      <c r="F79" s="363" t="s">
        <v>1002</v>
      </c>
    </row>
    <row r="80" spans="1:6" ht="23.25" customHeight="1" x14ac:dyDescent="0.25">
      <c r="A80" s="363" t="s">
        <v>265</v>
      </c>
      <c r="B80" s="363" t="s">
        <v>883</v>
      </c>
      <c r="C80" s="364">
        <v>6</v>
      </c>
      <c r="D80" s="364">
        <v>27</v>
      </c>
      <c r="E80" s="364">
        <v>33</v>
      </c>
      <c r="F80" s="363" t="s">
        <v>1002</v>
      </c>
    </row>
    <row r="81" spans="1:6" ht="23.25" customHeight="1" x14ac:dyDescent="0.25">
      <c r="A81" s="363" t="s">
        <v>274</v>
      </c>
      <c r="B81" s="363" t="s">
        <v>884</v>
      </c>
      <c r="C81" s="364">
        <v>4</v>
      </c>
      <c r="D81" s="364">
        <v>6</v>
      </c>
      <c r="E81" s="364">
        <v>10</v>
      </c>
      <c r="F81" s="363" t="s">
        <v>1002</v>
      </c>
    </row>
    <row r="82" spans="1:6" ht="23.25" customHeight="1" x14ac:dyDescent="0.25">
      <c r="A82" s="363" t="s">
        <v>267</v>
      </c>
      <c r="B82" s="363" t="s">
        <v>885</v>
      </c>
      <c r="C82" s="364">
        <v>9</v>
      </c>
      <c r="D82" s="364">
        <v>9</v>
      </c>
      <c r="E82" s="364">
        <v>18</v>
      </c>
      <c r="F82" s="363" t="s">
        <v>1002</v>
      </c>
    </row>
    <row r="83" spans="1:6" ht="23.25" customHeight="1" x14ac:dyDescent="0.25">
      <c r="A83" s="363" t="s">
        <v>271</v>
      </c>
      <c r="B83" s="363" t="s">
        <v>886</v>
      </c>
      <c r="C83" s="364">
        <v>5</v>
      </c>
      <c r="D83" s="364">
        <v>10</v>
      </c>
      <c r="E83" s="364">
        <v>15</v>
      </c>
      <c r="F83" s="363" t="s">
        <v>1002</v>
      </c>
    </row>
    <row r="84" spans="1:6" ht="23.25" customHeight="1" x14ac:dyDescent="0.25">
      <c r="A84" s="363" t="s">
        <v>277</v>
      </c>
      <c r="B84" s="363" t="s">
        <v>887</v>
      </c>
      <c r="C84" s="364">
        <v>6</v>
      </c>
      <c r="D84" s="364">
        <v>12</v>
      </c>
      <c r="E84" s="364">
        <v>18</v>
      </c>
      <c r="F84" s="363" t="s">
        <v>1002</v>
      </c>
    </row>
    <row r="85" spans="1:6" ht="23.25" customHeight="1" x14ac:dyDescent="0.25">
      <c r="A85" s="363" t="s">
        <v>269</v>
      </c>
      <c r="B85" s="363" t="s">
        <v>888</v>
      </c>
      <c r="C85" s="364">
        <v>28</v>
      </c>
      <c r="D85" s="364">
        <v>14</v>
      </c>
      <c r="E85" s="364">
        <v>42</v>
      </c>
      <c r="F85" s="363" t="s">
        <v>1002</v>
      </c>
    </row>
    <row r="86" spans="1:6" ht="23.25" customHeight="1" x14ac:dyDescent="0.25">
      <c r="A86" s="363" t="s">
        <v>73</v>
      </c>
      <c r="B86" s="363" t="s">
        <v>889</v>
      </c>
      <c r="C86" s="364">
        <v>1</v>
      </c>
      <c r="D86" s="364">
        <v>3</v>
      </c>
      <c r="E86" s="364">
        <v>4</v>
      </c>
      <c r="F86" s="363" t="s">
        <v>1002</v>
      </c>
    </row>
    <row r="87" spans="1:6" ht="23.25" customHeight="1" x14ac:dyDescent="0.25">
      <c r="A87" s="363" t="s">
        <v>69</v>
      </c>
      <c r="B87" s="363" t="s">
        <v>672</v>
      </c>
      <c r="C87" s="364">
        <v>7</v>
      </c>
      <c r="D87" s="364">
        <v>6</v>
      </c>
      <c r="E87" s="364">
        <v>13</v>
      </c>
      <c r="F87" s="363" t="s">
        <v>1007</v>
      </c>
    </row>
    <row r="88" spans="1:6" ht="23.25" customHeight="1" x14ac:dyDescent="0.25">
      <c r="A88" s="363" t="s">
        <v>70</v>
      </c>
      <c r="B88" s="363" t="s">
        <v>890</v>
      </c>
      <c r="C88" s="364">
        <v>13</v>
      </c>
      <c r="D88" s="364">
        <v>15</v>
      </c>
      <c r="E88" s="364">
        <v>28</v>
      </c>
      <c r="F88" s="363" t="s">
        <v>1008</v>
      </c>
    </row>
    <row r="89" spans="1:6" ht="23.25" customHeight="1" x14ac:dyDescent="0.25">
      <c r="A89" s="363" t="s">
        <v>71</v>
      </c>
      <c r="B89" s="363" t="s">
        <v>891</v>
      </c>
      <c r="C89" s="364">
        <v>2</v>
      </c>
      <c r="D89" s="364">
        <v>7</v>
      </c>
      <c r="E89" s="364">
        <v>9</v>
      </c>
      <c r="F89" s="363" t="s">
        <v>1002</v>
      </c>
    </row>
    <row r="90" spans="1:6" ht="23.25" customHeight="1" x14ac:dyDescent="0.25">
      <c r="A90" s="363" t="s">
        <v>67</v>
      </c>
      <c r="B90" s="363" t="s">
        <v>892</v>
      </c>
      <c r="C90" s="364">
        <v>11</v>
      </c>
      <c r="D90" s="364">
        <v>21</v>
      </c>
      <c r="E90" s="364">
        <v>32</v>
      </c>
      <c r="F90" s="363" t="s">
        <v>1007</v>
      </c>
    </row>
    <row r="91" spans="1:6" ht="23.25" customHeight="1" x14ac:dyDescent="0.25">
      <c r="A91" s="363" t="s">
        <v>68</v>
      </c>
      <c r="B91" s="363" t="s">
        <v>893</v>
      </c>
      <c r="C91" s="364">
        <v>5</v>
      </c>
      <c r="D91" s="364">
        <v>7</v>
      </c>
      <c r="E91" s="364">
        <v>12</v>
      </c>
      <c r="F91" s="363" t="s">
        <v>1007</v>
      </c>
    </row>
    <row r="92" spans="1:6" ht="23.25" customHeight="1" x14ac:dyDescent="0.25">
      <c r="A92" s="363" t="s">
        <v>249</v>
      </c>
      <c r="B92" s="363" t="s">
        <v>894</v>
      </c>
      <c r="C92" s="364">
        <v>110</v>
      </c>
      <c r="D92" s="364">
        <v>96</v>
      </c>
      <c r="E92" s="364">
        <v>206</v>
      </c>
      <c r="F92" s="363" t="s">
        <v>1007</v>
      </c>
    </row>
    <row r="93" spans="1:6" ht="23.25" customHeight="1" x14ac:dyDescent="0.25">
      <c r="A93" s="363" t="s">
        <v>91</v>
      </c>
      <c r="B93" s="363" t="s">
        <v>895</v>
      </c>
      <c r="C93" s="365"/>
      <c r="D93" s="364">
        <v>1</v>
      </c>
      <c r="E93" s="364">
        <v>1</v>
      </c>
      <c r="F93" s="363" t="s">
        <v>1004</v>
      </c>
    </row>
    <row r="94" spans="1:6" ht="23.25" customHeight="1" x14ac:dyDescent="0.25">
      <c r="A94" s="363" t="s">
        <v>87</v>
      </c>
      <c r="B94" s="363" t="s">
        <v>896</v>
      </c>
      <c r="C94" s="364">
        <v>12</v>
      </c>
      <c r="D94" s="364">
        <v>23</v>
      </c>
      <c r="E94" s="364">
        <v>35</v>
      </c>
      <c r="F94" s="363" t="s">
        <v>1004</v>
      </c>
    </row>
    <row r="95" spans="1:6" ht="23.25" customHeight="1" x14ac:dyDescent="0.25">
      <c r="A95" s="363" t="s">
        <v>897</v>
      </c>
      <c r="B95" s="363" t="s">
        <v>898</v>
      </c>
      <c r="C95" s="365"/>
      <c r="D95" s="364">
        <v>2</v>
      </c>
      <c r="E95" s="364">
        <v>2</v>
      </c>
      <c r="F95" s="363" t="s">
        <v>1008</v>
      </c>
    </row>
    <row r="96" spans="1:6" ht="23.25" customHeight="1" x14ac:dyDescent="0.25">
      <c r="A96" s="363" t="s">
        <v>104</v>
      </c>
      <c r="B96" s="363" t="s">
        <v>899</v>
      </c>
      <c r="C96" s="365"/>
      <c r="D96" s="364">
        <v>2</v>
      </c>
      <c r="E96" s="364">
        <v>2</v>
      </c>
      <c r="F96" s="363" t="s">
        <v>1004</v>
      </c>
    </row>
    <row r="97" spans="1:6" ht="23.25" customHeight="1" x14ac:dyDescent="0.25">
      <c r="A97" s="363" t="s">
        <v>106</v>
      </c>
      <c r="B97" s="363" t="s">
        <v>900</v>
      </c>
      <c r="C97" s="365"/>
      <c r="D97" s="364">
        <v>4</v>
      </c>
      <c r="E97" s="364">
        <v>4</v>
      </c>
      <c r="F97" s="363" t="s">
        <v>1004</v>
      </c>
    </row>
    <row r="98" spans="1:6" ht="23.25" customHeight="1" x14ac:dyDescent="0.25">
      <c r="A98" s="363" t="s">
        <v>108</v>
      </c>
      <c r="B98" s="363" t="s">
        <v>901</v>
      </c>
      <c r="C98" s="365"/>
      <c r="D98" s="364">
        <v>6</v>
      </c>
      <c r="E98" s="364">
        <v>6</v>
      </c>
      <c r="F98" s="363" t="s">
        <v>1004</v>
      </c>
    </row>
    <row r="99" spans="1:6" ht="23.25" customHeight="1" x14ac:dyDescent="0.25">
      <c r="A99" s="363" t="s">
        <v>110</v>
      </c>
      <c r="B99" s="363" t="s">
        <v>902</v>
      </c>
      <c r="C99" s="365"/>
      <c r="D99" s="364">
        <v>1</v>
      </c>
      <c r="E99" s="364">
        <v>1</v>
      </c>
      <c r="F99" s="363" t="s">
        <v>1004</v>
      </c>
    </row>
    <row r="100" spans="1:6" ht="23.25" customHeight="1" x14ac:dyDescent="0.25">
      <c r="A100" s="363" t="s">
        <v>112</v>
      </c>
      <c r="B100" s="363" t="s">
        <v>903</v>
      </c>
      <c r="C100" s="365"/>
      <c r="D100" s="364">
        <v>1</v>
      </c>
      <c r="E100" s="364">
        <v>1</v>
      </c>
      <c r="F100" s="363" t="s">
        <v>1004</v>
      </c>
    </row>
    <row r="101" spans="1:6" ht="23.25" customHeight="1" x14ac:dyDescent="0.25">
      <c r="A101" s="363" t="s">
        <v>114</v>
      </c>
      <c r="B101" s="363" t="s">
        <v>904</v>
      </c>
      <c r="C101" s="365"/>
      <c r="D101" s="364">
        <v>69</v>
      </c>
      <c r="E101" s="364">
        <v>69</v>
      </c>
      <c r="F101" s="363" t="s">
        <v>1004</v>
      </c>
    </row>
    <row r="102" spans="1:6" ht="23.25" customHeight="1" x14ac:dyDescent="0.25">
      <c r="A102" s="363" t="s">
        <v>116</v>
      </c>
      <c r="B102" s="363" t="s">
        <v>905</v>
      </c>
      <c r="C102" s="365"/>
      <c r="D102" s="364">
        <v>7</v>
      </c>
      <c r="E102" s="364">
        <v>7</v>
      </c>
      <c r="F102" s="363" t="s">
        <v>1004</v>
      </c>
    </row>
    <row r="103" spans="1:6" ht="23.25" customHeight="1" x14ac:dyDescent="0.25">
      <c r="A103" s="363" t="s">
        <v>118</v>
      </c>
      <c r="B103" s="363" t="s">
        <v>906</v>
      </c>
      <c r="C103" s="365"/>
      <c r="D103" s="364">
        <v>1</v>
      </c>
      <c r="E103" s="364">
        <v>1</v>
      </c>
      <c r="F103" s="363" t="s">
        <v>1004</v>
      </c>
    </row>
    <row r="104" spans="1:6" ht="23.25" customHeight="1" x14ac:dyDescent="0.25">
      <c r="A104" s="363" t="s">
        <v>184</v>
      </c>
      <c r="B104" s="363" t="s">
        <v>907</v>
      </c>
      <c r="C104" s="364">
        <v>1</v>
      </c>
      <c r="D104" s="365"/>
      <c r="E104" s="364">
        <v>1</v>
      </c>
      <c r="F104" s="363" t="s">
        <v>1013</v>
      </c>
    </row>
    <row r="105" spans="1:6" ht="23.25" customHeight="1" x14ac:dyDescent="0.25">
      <c r="A105" s="363" t="s">
        <v>41</v>
      </c>
      <c r="B105" s="363" t="s">
        <v>908</v>
      </c>
      <c r="C105" s="364">
        <v>23</v>
      </c>
      <c r="D105" s="364">
        <v>16</v>
      </c>
      <c r="E105" s="364">
        <v>39</v>
      </c>
      <c r="F105" s="363" t="s">
        <v>1013</v>
      </c>
    </row>
    <row r="106" spans="1:6" ht="23.25" customHeight="1" x14ac:dyDescent="0.25">
      <c r="A106" s="363" t="s">
        <v>185</v>
      </c>
      <c r="B106" s="363" t="s">
        <v>909</v>
      </c>
      <c r="C106" s="364">
        <v>2</v>
      </c>
      <c r="D106" s="365"/>
      <c r="E106" s="364">
        <v>2</v>
      </c>
      <c r="F106" s="363" t="s">
        <v>1013</v>
      </c>
    </row>
    <row r="107" spans="1:6" ht="23.25" customHeight="1" x14ac:dyDescent="0.25">
      <c r="A107" s="363" t="s">
        <v>175</v>
      </c>
      <c r="B107" s="363" t="s">
        <v>910</v>
      </c>
      <c r="C107" s="364">
        <v>8</v>
      </c>
      <c r="D107" s="364">
        <v>21</v>
      </c>
      <c r="E107" s="364">
        <v>29</v>
      </c>
      <c r="F107" s="363" t="s">
        <v>1013</v>
      </c>
    </row>
    <row r="108" spans="1:6" ht="23.25" customHeight="1" x14ac:dyDescent="0.25">
      <c r="A108" s="363" t="s">
        <v>181</v>
      </c>
      <c r="B108" s="363" t="s">
        <v>911</v>
      </c>
      <c r="C108" s="365"/>
      <c r="D108" s="364">
        <v>4</v>
      </c>
      <c r="E108" s="364">
        <v>4</v>
      </c>
      <c r="F108" s="363" t="s">
        <v>1013</v>
      </c>
    </row>
    <row r="109" spans="1:6" ht="23.25" customHeight="1" x14ac:dyDescent="0.25">
      <c r="A109" s="363" t="s">
        <v>187</v>
      </c>
      <c r="B109" s="363" t="s">
        <v>912</v>
      </c>
      <c r="C109" s="364">
        <v>3</v>
      </c>
      <c r="D109" s="364">
        <v>3</v>
      </c>
      <c r="E109" s="364">
        <v>6</v>
      </c>
      <c r="F109" s="363" t="s">
        <v>1013</v>
      </c>
    </row>
    <row r="110" spans="1:6" ht="23.25" customHeight="1" x14ac:dyDescent="0.25">
      <c r="A110" s="363" t="s">
        <v>127</v>
      </c>
      <c r="B110" s="363" t="s">
        <v>913</v>
      </c>
      <c r="C110" s="365"/>
      <c r="D110" s="364">
        <v>5</v>
      </c>
      <c r="E110" s="364">
        <v>5</v>
      </c>
      <c r="F110" s="363" t="s">
        <v>1000</v>
      </c>
    </row>
    <row r="111" spans="1:6" ht="23.25" customHeight="1" x14ac:dyDescent="0.25">
      <c r="A111" s="363" t="s">
        <v>133</v>
      </c>
      <c r="B111" s="363" t="s">
        <v>914</v>
      </c>
      <c r="C111" s="364">
        <v>21</v>
      </c>
      <c r="D111" s="364">
        <v>28</v>
      </c>
      <c r="E111" s="364">
        <v>49</v>
      </c>
      <c r="F111" s="363" t="s">
        <v>1011</v>
      </c>
    </row>
    <row r="112" spans="1:6" ht="23.25" customHeight="1" x14ac:dyDescent="0.25">
      <c r="A112" s="363" t="s">
        <v>143</v>
      </c>
      <c r="B112" s="363" t="s">
        <v>915</v>
      </c>
      <c r="C112" s="364">
        <v>61</v>
      </c>
      <c r="D112" s="364">
        <v>75</v>
      </c>
      <c r="E112" s="364">
        <v>136</v>
      </c>
      <c r="F112" s="363" t="s">
        <v>1000</v>
      </c>
    </row>
    <row r="113" spans="1:6" ht="23.25" customHeight="1" x14ac:dyDescent="0.25">
      <c r="A113" s="363" t="s">
        <v>142</v>
      </c>
      <c r="B113" s="363" t="s">
        <v>916</v>
      </c>
      <c r="C113" s="364">
        <v>197</v>
      </c>
      <c r="D113" s="364">
        <v>164</v>
      </c>
      <c r="E113" s="364">
        <v>361</v>
      </c>
      <c r="F113" s="363" t="s">
        <v>1000</v>
      </c>
    </row>
    <row r="114" spans="1:6" ht="23.25" customHeight="1" x14ac:dyDescent="0.25">
      <c r="A114" s="363" t="s">
        <v>141</v>
      </c>
      <c r="B114" s="363" t="s">
        <v>917</v>
      </c>
      <c r="C114" s="364">
        <v>216</v>
      </c>
      <c r="D114" s="364">
        <v>132</v>
      </c>
      <c r="E114" s="364">
        <v>348</v>
      </c>
      <c r="F114" s="363" t="s">
        <v>1000</v>
      </c>
    </row>
    <row r="115" spans="1:6" ht="23.25" customHeight="1" x14ac:dyDescent="0.25">
      <c r="A115" s="363" t="s">
        <v>144</v>
      </c>
      <c r="B115" s="363" t="s">
        <v>918</v>
      </c>
      <c r="C115" s="364">
        <v>40</v>
      </c>
      <c r="D115" s="364">
        <v>38</v>
      </c>
      <c r="E115" s="364">
        <v>78</v>
      </c>
      <c r="F115" s="363" t="s">
        <v>1000</v>
      </c>
    </row>
    <row r="116" spans="1:6" ht="23.25" customHeight="1" x14ac:dyDescent="0.25">
      <c r="A116" s="363" t="s">
        <v>323</v>
      </c>
      <c r="B116" s="363" t="s">
        <v>793</v>
      </c>
      <c r="C116" s="364">
        <v>1</v>
      </c>
      <c r="D116" s="364">
        <v>3</v>
      </c>
      <c r="E116" s="364">
        <v>4</v>
      </c>
      <c r="F116" s="363" t="s">
        <v>1007</v>
      </c>
    </row>
    <row r="117" spans="1:6" ht="23.25" customHeight="1" x14ac:dyDescent="0.25">
      <c r="A117" s="363" t="s">
        <v>752</v>
      </c>
      <c r="B117" s="363" t="s">
        <v>919</v>
      </c>
      <c r="C117" s="364">
        <v>2</v>
      </c>
      <c r="D117" s="364">
        <v>2</v>
      </c>
      <c r="E117" s="364">
        <v>4</v>
      </c>
      <c r="F117" s="363" t="s">
        <v>1003</v>
      </c>
    </row>
    <row r="118" spans="1:6" ht="23.25" customHeight="1" x14ac:dyDescent="0.25">
      <c r="A118" s="363" t="s">
        <v>789</v>
      </c>
      <c r="B118" s="363" t="s">
        <v>820</v>
      </c>
      <c r="C118" s="364">
        <v>4</v>
      </c>
      <c r="D118" s="364">
        <v>3</v>
      </c>
      <c r="E118" s="364">
        <v>7</v>
      </c>
      <c r="F118" s="363" t="s">
        <v>1003</v>
      </c>
    </row>
    <row r="119" spans="1:6" ht="23.25" customHeight="1" x14ac:dyDescent="0.25">
      <c r="A119" s="363" t="s">
        <v>781</v>
      </c>
      <c r="B119" s="363" t="s">
        <v>792</v>
      </c>
      <c r="C119" s="365"/>
      <c r="D119" s="364">
        <v>4</v>
      </c>
      <c r="E119" s="364">
        <v>4</v>
      </c>
      <c r="F119" s="363" t="s">
        <v>1003</v>
      </c>
    </row>
    <row r="120" spans="1:6" ht="23.25" customHeight="1" x14ac:dyDescent="0.25">
      <c r="A120" s="363" t="s">
        <v>790</v>
      </c>
      <c r="B120" s="363" t="s">
        <v>821</v>
      </c>
      <c r="C120" s="364">
        <v>4</v>
      </c>
      <c r="D120" s="364">
        <v>9</v>
      </c>
      <c r="E120" s="364">
        <v>13</v>
      </c>
      <c r="F120" s="363" t="s">
        <v>1004</v>
      </c>
    </row>
    <row r="121" spans="1:6" ht="23.25" customHeight="1" x14ac:dyDescent="0.25">
      <c r="A121" s="363" t="s">
        <v>753</v>
      </c>
      <c r="B121" s="363" t="s">
        <v>920</v>
      </c>
      <c r="C121" s="364">
        <v>27</v>
      </c>
      <c r="D121" s="364">
        <v>15</v>
      </c>
      <c r="E121" s="364">
        <v>42</v>
      </c>
      <c r="F121" s="363" t="s">
        <v>1013</v>
      </c>
    </row>
    <row r="122" spans="1:6" ht="23.25" customHeight="1" x14ac:dyDescent="0.25">
      <c r="A122" s="363" t="s">
        <v>921</v>
      </c>
      <c r="B122" s="363" t="s">
        <v>922</v>
      </c>
      <c r="C122" s="364">
        <v>1</v>
      </c>
      <c r="D122" s="364">
        <v>1</v>
      </c>
      <c r="E122" s="364">
        <v>2</v>
      </c>
      <c r="F122" s="363" t="s">
        <v>1003</v>
      </c>
    </row>
    <row r="123" spans="1:6" ht="23.25" customHeight="1" x14ac:dyDescent="0.25">
      <c r="A123" s="363" t="s">
        <v>33</v>
      </c>
      <c r="B123" s="363" t="s">
        <v>923</v>
      </c>
      <c r="C123" s="365"/>
      <c r="D123" s="364">
        <v>1</v>
      </c>
      <c r="E123" s="364">
        <v>1</v>
      </c>
      <c r="F123" s="363" t="s">
        <v>1006</v>
      </c>
    </row>
    <row r="124" spans="1:6" ht="23.25" customHeight="1" x14ac:dyDescent="0.25">
      <c r="A124" s="363" t="s">
        <v>199</v>
      </c>
      <c r="B124" s="363" t="s">
        <v>924</v>
      </c>
      <c r="C124" s="364">
        <v>8</v>
      </c>
      <c r="D124" s="364">
        <v>6</v>
      </c>
      <c r="E124" s="364">
        <v>14</v>
      </c>
      <c r="F124" s="363" t="s">
        <v>1003</v>
      </c>
    </row>
    <row r="125" spans="1:6" ht="23.25" customHeight="1" x14ac:dyDescent="0.25">
      <c r="A125" s="363" t="s">
        <v>196</v>
      </c>
      <c r="B125" s="363" t="s">
        <v>925</v>
      </c>
      <c r="C125" s="364">
        <v>8</v>
      </c>
      <c r="D125" s="364">
        <v>8</v>
      </c>
      <c r="E125" s="364">
        <v>16</v>
      </c>
      <c r="F125" s="363" t="s">
        <v>1003</v>
      </c>
    </row>
    <row r="126" spans="1:6" ht="23.25" customHeight="1" x14ac:dyDescent="0.25">
      <c r="A126" s="366"/>
      <c r="B126" s="366"/>
      <c r="C126" s="367"/>
      <c r="D126" s="367"/>
      <c r="E126" s="368"/>
      <c r="F126" s="366"/>
    </row>
    <row r="127" spans="1:6" ht="23.25" customHeight="1" x14ac:dyDescent="0.25">
      <c r="A127" s="120"/>
      <c r="B127" s="120"/>
      <c r="C127" s="122"/>
      <c r="D127" s="122"/>
      <c r="E127" s="123"/>
      <c r="F127" s="118"/>
    </row>
    <row r="128" spans="1:6" ht="23.25" customHeight="1" x14ac:dyDescent="0.25">
      <c r="A128" s="119" t="s">
        <v>749</v>
      </c>
      <c r="B128" s="120"/>
      <c r="C128" s="122"/>
      <c r="D128" s="122"/>
      <c r="E128" s="123"/>
      <c r="F128" s="118"/>
    </row>
    <row r="129" spans="1:6" ht="23.25" customHeight="1" x14ac:dyDescent="0.25">
      <c r="A129" s="126"/>
      <c r="F129" s="369"/>
    </row>
    <row r="130" spans="1:6" ht="23.25" customHeight="1" x14ac:dyDescent="0.25">
      <c r="A130" s="127"/>
      <c r="B130" s="121"/>
      <c r="F130" s="369"/>
    </row>
    <row r="131" spans="1:6" ht="23.25" customHeight="1" x14ac:dyDescent="0.25">
      <c r="A131" s="127"/>
      <c r="B131" s="121"/>
      <c r="F131" s="369"/>
    </row>
    <row r="132" spans="1:6" ht="23.25" customHeight="1" x14ac:dyDescent="0.25">
      <c r="B132" s="121"/>
      <c r="F132" s="369"/>
    </row>
    <row r="133" spans="1:6" ht="23.25" customHeight="1" x14ac:dyDescent="0.25">
      <c r="A133" s="369"/>
      <c r="B133" s="369"/>
      <c r="C133" s="370"/>
      <c r="D133" s="370"/>
      <c r="E133" s="371"/>
      <c r="F133" s="369"/>
    </row>
    <row r="134" spans="1:6" ht="23.25" customHeight="1" x14ac:dyDescent="0.25">
      <c r="A134" s="369"/>
      <c r="B134" s="369"/>
      <c r="C134" s="370"/>
      <c r="D134" s="370"/>
      <c r="E134" s="371"/>
      <c r="F134" s="369"/>
    </row>
    <row r="135" spans="1:6" ht="23.25" customHeight="1" x14ac:dyDescent="0.25">
      <c r="A135" s="369"/>
      <c r="B135" s="369"/>
      <c r="C135" s="370"/>
      <c r="D135" s="370"/>
      <c r="E135" s="371"/>
      <c r="F135" s="369"/>
    </row>
    <row r="136" spans="1:6" ht="23.25" customHeight="1" x14ac:dyDescent="0.25">
      <c r="A136" s="369"/>
      <c r="B136" s="369"/>
      <c r="C136" s="370"/>
      <c r="D136" s="370"/>
      <c r="E136" s="371"/>
      <c r="F136" s="369"/>
    </row>
    <row r="137" spans="1:6" ht="23.25" customHeight="1" x14ac:dyDescent="0.25">
      <c r="A137" s="369"/>
      <c r="B137" s="369"/>
      <c r="C137" s="370"/>
      <c r="D137" s="370"/>
      <c r="E137" s="371"/>
      <c r="F137" s="369"/>
    </row>
    <row r="138" spans="1:6" ht="23.25" customHeight="1" x14ac:dyDescent="0.25">
      <c r="A138" s="369"/>
      <c r="B138" s="369"/>
      <c r="C138" s="372"/>
      <c r="D138" s="372"/>
      <c r="E138" s="373"/>
      <c r="F138" s="369"/>
    </row>
    <row r="139" spans="1:6" ht="23.25" customHeight="1" x14ac:dyDescent="0.25">
      <c r="A139" s="369"/>
      <c r="B139" s="369"/>
      <c r="C139" s="372"/>
      <c r="D139" s="372"/>
      <c r="E139" s="373"/>
      <c r="F139" s="369"/>
    </row>
    <row r="140" spans="1:6" ht="23.25" customHeight="1" x14ac:dyDescent="0.25">
      <c r="A140" s="369"/>
      <c r="B140" s="369"/>
      <c r="C140" s="372"/>
      <c r="D140" s="372"/>
      <c r="E140" s="373"/>
      <c r="F140" s="369"/>
    </row>
    <row r="141" spans="1:6" ht="23.25" customHeight="1" x14ac:dyDescent="0.25">
      <c r="A141" s="369"/>
      <c r="B141" s="369"/>
      <c r="C141" s="372"/>
      <c r="D141" s="372"/>
      <c r="E141" s="373"/>
      <c r="F141" s="369"/>
    </row>
    <row r="142" spans="1:6" ht="23.25" customHeight="1" x14ac:dyDescent="0.25">
      <c r="A142" s="369"/>
      <c r="B142" s="369"/>
      <c r="C142" s="372"/>
      <c r="D142" s="372"/>
      <c r="E142" s="373"/>
      <c r="F142" s="369"/>
    </row>
    <row r="143" spans="1:6" ht="23.25" customHeight="1" x14ac:dyDescent="0.25">
      <c r="A143" s="369"/>
      <c r="B143" s="369"/>
      <c r="C143" s="372"/>
      <c r="D143" s="372"/>
      <c r="E143" s="373"/>
      <c r="F143" s="369"/>
    </row>
    <row r="144" spans="1:6" ht="23.25" customHeight="1" x14ac:dyDescent="0.25">
      <c r="A144" s="369"/>
      <c r="B144" s="369"/>
      <c r="C144" s="372"/>
      <c r="D144" s="372"/>
      <c r="E144" s="373"/>
      <c r="F144" s="369"/>
    </row>
    <row r="145" spans="1:6" ht="23.25" customHeight="1" x14ac:dyDescent="0.25">
      <c r="A145" s="369"/>
      <c r="B145" s="369"/>
      <c r="C145" s="372"/>
      <c r="D145" s="372"/>
      <c r="E145" s="373"/>
      <c r="F145" s="369"/>
    </row>
    <row r="146" spans="1:6" ht="23.25" customHeight="1" x14ac:dyDescent="0.25">
      <c r="A146" s="369"/>
      <c r="B146" s="369"/>
      <c r="C146" s="370"/>
      <c r="D146" s="370"/>
      <c r="E146" s="371"/>
      <c r="F146" s="369"/>
    </row>
    <row r="147" spans="1:6" ht="23.25" customHeight="1" x14ac:dyDescent="0.25">
      <c r="A147" s="369"/>
      <c r="B147" s="369"/>
      <c r="C147" s="370"/>
      <c r="D147" s="370"/>
      <c r="E147" s="371"/>
      <c r="F147" s="369"/>
    </row>
    <row r="148" spans="1:6" ht="23.25" customHeight="1" x14ac:dyDescent="0.25">
      <c r="A148" s="369"/>
      <c r="B148" s="369"/>
      <c r="C148" s="370"/>
      <c r="D148" s="370"/>
      <c r="E148" s="371"/>
      <c r="F148" s="369"/>
    </row>
    <row r="149" spans="1:6" ht="23.25" customHeight="1" x14ac:dyDescent="0.25">
      <c r="A149" s="369"/>
      <c r="B149" s="369"/>
      <c r="C149" s="370"/>
      <c r="D149" s="370"/>
      <c r="E149" s="371"/>
      <c r="F149" s="369"/>
    </row>
    <row r="150" spans="1:6" ht="23.25" customHeight="1" x14ac:dyDescent="0.25">
      <c r="A150" s="369"/>
      <c r="B150" s="369"/>
      <c r="C150" s="372"/>
      <c r="D150" s="372"/>
      <c r="E150" s="373"/>
      <c r="F150" s="369"/>
    </row>
    <row r="151" spans="1:6" ht="23.25" customHeight="1" x14ac:dyDescent="0.25">
      <c r="A151" s="369"/>
      <c r="B151" s="369"/>
      <c r="C151" s="372"/>
      <c r="D151" s="372"/>
      <c r="E151" s="373"/>
      <c r="F151" s="369"/>
    </row>
    <row r="152" spans="1:6" ht="23.25" customHeight="1" x14ac:dyDescent="0.25">
      <c r="A152" s="369"/>
      <c r="B152" s="369"/>
      <c r="C152" s="372"/>
      <c r="D152" s="372"/>
      <c r="E152" s="373"/>
      <c r="F152" s="369"/>
    </row>
  </sheetData>
  <sheetProtection algorithmName="SHA-512" hashValue="JvVG+tJE+Gh+e4FO0Gko3hGtCuxGUzugXtJPblKNKEGLiNaGXlDOl6UcUMSB1iOJhfh5/CTleTr4zFgXQdyDoQ==" saltValue="+9xo/j6H8z2QuCKC3lyAjg==" spinCount="100000" sheet="1" objects="1" scenarios="1" sort="0" autoFilter="0"/>
  <autoFilter ref="A3:F3" xr:uid="{08539F17-2931-490A-BAE6-EC7F15C6B5AF}"/>
  <mergeCells count="1">
    <mergeCell ref="A1:F1"/>
  </mergeCells>
  <printOptions horizontalCentered="1"/>
  <pageMargins left="0.25" right="0.25" top="0.75" bottom="0.75" header="0.3" footer="0.3"/>
  <pageSetup scale="46" fitToHeight="0" orientation="portrait" r:id="rId1"/>
  <headerFooter>
    <oddFooter>&amp;C&amp;9p.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8"/>
  <sheetViews>
    <sheetView view="pageBreakPreview" zoomScaleNormal="80" zoomScaleSheetLayoutView="100" workbookViewId="0">
      <selection activeCell="K22" sqref="A1:K22"/>
    </sheetView>
  </sheetViews>
  <sheetFormatPr defaultRowHeight="15" x14ac:dyDescent="0.25"/>
  <sheetData>
    <row r="1" spans="1:11" x14ac:dyDescent="0.25">
      <c r="A1" s="326" t="s">
        <v>574</v>
      </c>
      <c r="B1" s="327"/>
      <c r="C1" s="327"/>
      <c r="D1" s="327"/>
      <c r="E1" s="327"/>
      <c r="F1" s="327"/>
      <c r="G1" s="327"/>
      <c r="H1" s="327"/>
      <c r="I1" s="327"/>
      <c r="J1" s="327"/>
      <c r="K1" s="327"/>
    </row>
    <row r="2" spans="1:11" x14ac:dyDescent="0.25">
      <c r="A2" s="327"/>
      <c r="B2" s="327"/>
      <c r="C2" s="327"/>
      <c r="D2" s="327"/>
      <c r="E2" s="327"/>
      <c r="F2" s="327"/>
      <c r="G2" s="327"/>
      <c r="H2" s="327"/>
      <c r="I2" s="327"/>
      <c r="J2" s="327"/>
      <c r="K2" s="327"/>
    </row>
    <row r="3" spans="1:11" ht="15.75" x14ac:dyDescent="0.25">
      <c r="D3" s="328" t="s">
        <v>966</v>
      </c>
      <c r="E3" s="328"/>
      <c r="F3" s="328"/>
      <c r="G3" s="328"/>
      <c r="H3" s="328"/>
    </row>
    <row r="4" spans="1:11" ht="15.75" x14ac:dyDescent="0.25">
      <c r="D4" s="329"/>
      <c r="E4" s="329"/>
      <c r="F4" s="329"/>
      <c r="G4" s="329"/>
      <c r="H4" s="329"/>
    </row>
    <row r="5" spans="1:11" ht="15.75" x14ac:dyDescent="0.25">
      <c r="D5" s="330" t="s">
        <v>999</v>
      </c>
      <c r="E5" s="330"/>
      <c r="F5" s="330"/>
      <c r="G5" s="330"/>
      <c r="H5" s="330"/>
    </row>
    <row r="7" spans="1:11" ht="145.5" customHeight="1" x14ac:dyDescent="0.25">
      <c r="B7" s="323" t="s">
        <v>812</v>
      </c>
      <c r="C7" s="323"/>
      <c r="D7" s="323"/>
      <c r="E7" s="323"/>
      <c r="F7" s="323"/>
      <c r="G7" s="323"/>
      <c r="H7" s="323"/>
      <c r="I7" s="323"/>
      <c r="J7" s="323"/>
    </row>
    <row r="10" spans="1:11" ht="24" customHeight="1" x14ac:dyDescent="0.35">
      <c r="B10" s="325" t="s">
        <v>995</v>
      </c>
      <c r="C10" s="325"/>
      <c r="D10" s="325" t="s">
        <v>1039</v>
      </c>
      <c r="E10" s="325"/>
      <c r="F10" s="325"/>
      <c r="G10" s="325"/>
      <c r="H10" s="325"/>
      <c r="I10" s="325"/>
      <c r="J10" s="325"/>
      <c r="K10" s="57"/>
    </row>
    <row r="11" spans="1:11" ht="24" customHeight="1" x14ac:dyDescent="0.25">
      <c r="B11" s="297"/>
      <c r="C11" s="297"/>
      <c r="D11" s="297"/>
      <c r="E11" s="297"/>
      <c r="F11" s="297"/>
      <c r="G11" s="297"/>
      <c r="H11" s="297"/>
      <c r="I11" s="297"/>
      <c r="J11" s="297"/>
    </row>
    <row r="12" spans="1:11" ht="24" customHeight="1" x14ac:dyDescent="0.25">
      <c r="B12" s="325" t="s">
        <v>575</v>
      </c>
      <c r="C12" s="332"/>
      <c r="D12" s="325" t="s">
        <v>1040</v>
      </c>
      <c r="E12" s="325"/>
      <c r="F12" s="325"/>
      <c r="G12" s="325"/>
      <c r="H12" s="325"/>
      <c r="I12" s="325"/>
      <c r="J12" s="325"/>
    </row>
    <row r="13" spans="1:11" ht="24" customHeight="1" x14ac:dyDescent="0.25">
      <c r="B13" s="297"/>
      <c r="C13" s="297"/>
      <c r="D13" s="297"/>
      <c r="E13" s="297"/>
      <c r="F13" s="297"/>
      <c r="G13" s="297"/>
      <c r="H13" s="297"/>
      <c r="I13" s="297"/>
      <c r="J13" s="297"/>
    </row>
    <row r="14" spans="1:11" ht="24" customHeight="1" x14ac:dyDescent="0.25">
      <c r="B14" s="325" t="s">
        <v>1</v>
      </c>
      <c r="C14" s="325"/>
      <c r="D14" s="325" t="s">
        <v>1037</v>
      </c>
      <c r="E14" s="325"/>
      <c r="F14" s="325"/>
      <c r="G14" s="325"/>
      <c r="H14" s="325"/>
      <c r="I14" s="325"/>
      <c r="J14" s="325"/>
    </row>
    <row r="15" spans="1:11" ht="24" customHeight="1" x14ac:dyDescent="0.25">
      <c r="B15" s="297"/>
      <c r="C15" s="297"/>
      <c r="D15" s="297"/>
      <c r="E15" s="297"/>
      <c r="F15" s="297"/>
      <c r="G15" s="297"/>
      <c r="H15" s="297"/>
      <c r="I15" s="297"/>
      <c r="J15" s="297"/>
    </row>
    <row r="16" spans="1:11" ht="24" customHeight="1" x14ac:dyDescent="0.35">
      <c r="B16" s="325" t="s">
        <v>0</v>
      </c>
      <c r="C16" s="325"/>
      <c r="D16" s="331" t="s">
        <v>1038</v>
      </c>
      <c r="E16" s="331"/>
      <c r="F16" s="331"/>
      <c r="G16" s="331"/>
      <c r="H16" s="331"/>
      <c r="I16" s="331"/>
      <c r="J16" s="331"/>
      <c r="K16" s="57"/>
    </row>
    <row r="17" spans="2:10" ht="24" customHeight="1" x14ac:dyDescent="0.25">
      <c r="B17" s="297"/>
      <c r="C17" s="297"/>
      <c r="D17" s="297"/>
      <c r="E17" s="297"/>
      <c r="F17" s="297"/>
      <c r="G17" s="297"/>
      <c r="H17" s="297"/>
      <c r="I17" s="297"/>
      <c r="J17" s="297"/>
    </row>
    <row r="18" spans="2:10" ht="24" customHeight="1" x14ac:dyDescent="0.25">
      <c r="B18" s="325" t="s">
        <v>2</v>
      </c>
      <c r="C18" s="325"/>
      <c r="D18" s="298" t="s">
        <v>1042</v>
      </c>
      <c r="E18" s="297"/>
      <c r="F18" s="297"/>
      <c r="G18" s="297"/>
      <c r="H18" s="297"/>
      <c r="I18" s="297"/>
      <c r="J18" s="297"/>
    </row>
    <row r="19" spans="2:10" x14ac:dyDescent="0.25">
      <c r="B19" s="297"/>
      <c r="C19" s="297"/>
      <c r="D19" s="297"/>
      <c r="E19" s="297"/>
      <c r="F19" s="297"/>
      <c r="G19" s="297"/>
      <c r="H19" s="297"/>
      <c r="I19" s="297"/>
      <c r="J19" s="297"/>
    </row>
    <row r="20" spans="2:10" ht="15.75" x14ac:dyDescent="0.25">
      <c r="B20" s="360" t="s">
        <v>1041</v>
      </c>
      <c r="C20" s="360"/>
      <c r="D20" s="360" t="s">
        <v>996</v>
      </c>
      <c r="E20" s="360"/>
      <c r="F20" s="360"/>
      <c r="G20" s="360"/>
      <c r="H20" s="360"/>
    </row>
    <row r="108" spans="1:1" x14ac:dyDescent="0.25">
      <c r="A108" s="12"/>
    </row>
  </sheetData>
  <sheetProtection algorithmName="SHA-512" hashValue="on9b2B3LIGF7sh/hSgBzmwNcBC/MCsa/HxSN8pFGfycH7noo5CRwmbE33iHNzZbRigiXP3Q8XxX1bRgN7+LYNg==" saltValue="12yBQ8YpgMmqp91I0Gt/Og==" spinCount="100000" sheet="1" objects="1" scenarios="1" sort="0" autoFilter="0"/>
  <mergeCells count="16">
    <mergeCell ref="B20:C20"/>
    <mergeCell ref="D20:H20"/>
    <mergeCell ref="B18:C18"/>
    <mergeCell ref="A1:K2"/>
    <mergeCell ref="D3:H3"/>
    <mergeCell ref="D4:H4"/>
    <mergeCell ref="D5:H5"/>
    <mergeCell ref="B7:J7"/>
    <mergeCell ref="B14:C14"/>
    <mergeCell ref="D14:J14"/>
    <mergeCell ref="B16:C16"/>
    <mergeCell ref="D16:J16"/>
    <mergeCell ref="B10:C10"/>
    <mergeCell ref="D10:J10"/>
    <mergeCell ref="B12:C12"/>
    <mergeCell ref="D12:J12"/>
  </mergeCells>
  <printOptions horizontalCentered="1"/>
  <pageMargins left="0.25" right="0.25" top="0.75" bottom="0.75" header="0.3" footer="0.3"/>
  <pageSetup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7:J22"/>
  <sheetViews>
    <sheetView view="pageBreakPreview" zoomScaleNormal="100" zoomScaleSheetLayoutView="100" zoomScalePageLayoutView="75" workbookViewId="0">
      <selection sqref="A1:XFD1048576"/>
    </sheetView>
  </sheetViews>
  <sheetFormatPr defaultRowHeight="15" x14ac:dyDescent="0.25"/>
  <cols>
    <col min="2" max="2" width="9.28515625" style="8"/>
    <col min="3" max="3" width="10.42578125" style="8" customWidth="1"/>
    <col min="4" max="10" width="9.28515625" style="8"/>
  </cols>
  <sheetData>
    <row r="7" spans="3:8" ht="25.5" customHeight="1" x14ac:dyDescent="0.25">
      <c r="C7" s="333" t="s">
        <v>997</v>
      </c>
      <c r="D7" s="333"/>
      <c r="E7" s="333"/>
      <c r="F7" s="333"/>
      <c r="G7" s="333"/>
      <c r="H7" s="333"/>
    </row>
    <row r="10" spans="3:8" ht="24" customHeight="1" x14ac:dyDescent="0.25">
      <c r="C10" s="333" t="s">
        <v>1034</v>
      </c>
      <c r="D10" s="333"/>
      <c r="E10" s="333"/>
      <c r="F10" s="333"/>
      <c r="G10" s="333"/>
      <c r="H10" s="333"/>
    </row>
    <row r="11" spans="3:8" ht="20.25" customHeight="1" x14ac:dyDescent="0.25">
      <c r="C11" s="333" t="s">
        <v>1035</v>
      </c>
      <c r="D11" s="333"/>
      <c r="E11" s="333"/>
      <c r="F11" s="333"/>
      <c r="G11" s="333"/>
      <c r="H11" s="333"/>
    </row>
    <row r="12" spans="3:8" ht="20.25" customHeight="1" x14ac:dyDescent="0.25">
      <c r="C12" s="333" t="s">
        <v>1036</v>
      </c>
      <c r="D12" s="333"/>
      <c r="E12" s="333"/>
      <c r="F12" s="333"/>
      <c r="G12" s="333"/>
      <c r="H12" s="333"/>
    </row>
    <row r="16" spans="3:8" ht="58.5" customHeight="1" x14ac:dyDescent="0.25">
      <c r="C16" s="335" t="s">
        <v>1025</v>
      </c>
      <c r="D16" s="335"/>
      <c r="E16" s="335"/>
      <c r="F16" s="335"/>
      <c r="G16" s="335"/>
      <c r="H16" s="335"/>
    </row>
    <row r="17" spans="2:10" x14ac:dyDescent="0.25">
      <c r="C17" s="9"/>
      <c r="D17" s="10"/>
      <c r="E17" s="10"/>
      <c r="F17" s="10"/>
      <c r="G17" s="10"/>
      <c r="H17" s="10"/>
      <c r="I17" s="11"/>
      <c r="J17" s="11"/>
    </row>
    <row r="18" spans="2:10" x14ac:dyDescent="0.25">
      <c r="C18" s="58" t="s">
        <v>824</v>
      </c>
    </row>
    <row r="20" spans="2:10" x14ac:dyDescent="0.25">
      <c r="B20" s="334"/>
      <c r="C20" s="334"/>
      <c r="D20" s="334"/>
      <c r="E20" s="334"/>
      <c r="F20" s="334"/>
      <c r="G20" s="334"/>
      <c r="H20" s="334"/>
      <c r="I20" s="334"/>
    </row>
    <row r="22" spans="2:10" x14ac:dyDescent="0.25">
      <c r="B22" s="334"/>
      <c r="C22" s="334"/>
      <c r="D22" s="334"/>
      <c r="E22" s="334"/>
      <c r="F22" s="334"/>
      <c r="G22" s="334"/>
      <c r="H22" s="334"/>
      <c r="I22" s="334"/>
    </row>
  </sheetData>
  <sheetProtection algorithmName="SHA-512" hashValue="DJg4VxTFeaZB9OyrbqUVyg/wmoDuEG54k7iItwqSn7xtE3q5P/JOKpeCgoTDVaDDk+vGo0ONx9IjU3ZrbSDi5w==" saltValue="HVRiH6BWzg7VYGhO6Nb0xA==" spinCount="100000" sheet="1" objects="1" scenarios="1" sort="0" autoFilter="0"/>
  <mergeCells count="7">
    <mergeCell ref="C7:H7"/>
    <mergeCell ref="C10:H10"/>
    <mergeCell ref="C12:H12"/>
    <mergeCell ref="B20:I20"/>
    <mergeCell ref="B22:I22"/>
    <mergeCell ref="C16:H16"/>
    <mergeCell ref="C11:H11"/>
  </mergeCells>
  <pageMargins left="0.7" right="0.7" top="0.75" bottom="0.75" header="0.3" footer="0.3"/>
  <pageSetup orientation="portrait" horizontalDpi="4294967293" verticalDpi="4294967293" r:id="rId1"/>
  <headerFooter>
    <oddFooter>&amp;L&amp;"Roboto,Bold"&amp;9Resource Planning Toolkit March 2022&amp;C&amp;"Roboto,Regular"&amp;9Page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1E7E-261D-4489-9C22-FBCEF466C5DC}">
  <sheetPr>
    <pageSetUpPr fitToPage="1"/>
  </sheetPr>
  <dimension ref="A1:M327"/>
  <sheetViews>
    <sheetView view="pageBreakPreview" zoomScaleNormal="70" zoomScaleSheetLayoutView="100" zoomScalePageLayoutView="75" workbookViewId="0">
      <pane ySplit="3" topLeftCell="A4" activePane="bottomLeft" state="frozen"/>
      <selection pane="bottomLeft" activeCell="R14" sqref="R14"/>
    </sheetView>
  </sheetViews>
  <sheetFormatPr defaultColWidth="8.7109375" defaultRowHeight="15" x14ac:dyDescent="0.25"/>
  <cols>
    <col min="1" max="1" width="45.5703125" style="139" customWidth="1"/>
    <col min="2" max="2" width="15.28515625" style="132" customWidth="1"/>
    <col min="3" max="3" width="33.42578125" style="49" bestFit="1" customWidth="1"/>
    <col min="4" max="4" width="9.7109375" style="49" customWidth="1"/>
    <col min="5" max="5" width="10" style="49" customWidth="1"/>
    <col min="6" max="7" width="9.7109375" style="49" customWidth="1"/>
    <col min="8" max="8" width="9.7109375" style="140" customWidth="1"/>
    <col min="9" max="9" width="2.7109375" style="133" customWidth="1"/>
    <col min="10" max="10" width="10.7109375" style="134" customWidth="1"/>
    <col min="11" max="11" width="13" style="134" customWidth="1"/>
    <col min="12" max="12" width="11.42578125" style="134" customWidth="1"/>
    <col min="13" max="13" width="7.7109375" style="49" bestFit="1" customWidth="1"/>
    <col min="14" max="16384" width="8.7109375" style="49"/>
  </cols>
  <sheetData>
    <row r="1" spans="1:13" s="130" customFormat="1" ht="28.5" customHeight="1" x14ac:dyDescent="0.25">
      <c r="A1" s="336" t="s">
        <v>1022</v>
      </c>
      <c r="B1" s="336"/>
      <c r="C1" s="336"/>
      <c r="D1" s="336"/>
      <c r="E1" s="336"/>
      <c r="F1" s="336"/>
      <c r="G1" s="336"/>
      <c r="H1" s="336"/>
      <c r="I1" s="336"/>
      <c r="J1" s="336"/>
      <c r="K1" s="336"/>
      <c r="L1" s="336"/>
      <c r="M1" s="336"/>
    </row>
    <row r="3" spans="1:13" s="75" customFormat="1" ht="30.75" thickBot="1" x14ac:dyDescent="0.3">
      <c r="A3" s="135" t="s">
        <v>7</v>
      </c>
      <c r="B3" s="71" t="s">
        <v>578</v>
      </c>
      <c r="C3" s="72" t="s">
        <v>587</v>
      </c>
      <c r="D3" s="148" t="s">
        <v>577</v>
      </c>
      <c r="E3" s="148" t="s">
        <v>594</v>
      </c>
      <c r="F3" s="148" t="s">
        <v>750</v>
      </c>
      <c r="G3" s="148" t="s">
        <v>775</v>
      </c>
      <c r="H3" s="148" t="s">
        <v>814</v>
      </c>
      <c r="I3" s="73"/>
      <c r="J3" s="74" t="s">
        <v>588</v>
      </c>
      <c r="K3" s="74" t="s">
        <v>929</v>
      </c>
      <c r="L3" s="181" t="s">
        <v>938</v>
      </c>
      <c r="M3" s="182" t="s">
        <v>939</v>
      </c>
    </row>
    <row r="4" spans="1:13" x14ac:dyDescent="0.25">
      <c r="A4" s="136" t="s">
        <v>15</v>
      </c>
      <c r="B4" s="68" t="s">
        <v>78</v>
      </c>
      <c r="C4" s="141" t="s">
        <v>361</v>
      </c>
      <c r="D4" s="149">
        <v>25</v>
      </c>
      <c r="E4" s="150">
        <v>19</v>
      </c>
      <c r="F4" s="150">
        <v>41</v>
      </c>
      <c r="G4" s="151">
        <v>15</v>
      </c>
      <c r="H4" s="152">
        <v>12</v>
      </c>
      <c r="I4" s="145"/>
      <c r="J4" s="128">
        <v>112</v>
      </c>
      <c r="K4" s="176">
        <v>22.4</v>
      </c>
      <c r="L4" s="178">
        <v>-0.52</v>
      </c>
    </row>
    <row r="5" spans="1:13" x14ac:dyDescent="0.25">
      <c r="A5" s="137" t="s">
        <v>15</v>
      </c>
      <c r="B5" s="68" t="s">
        <v>79</v>
      </c>
      <c r="C5" s="142" t="s">
        <v>362</v>
      </c>
      <c r="D5" s="149">
        <v>651</v>
      </c>
      <c r="E5" s="150">
        <v>515</v>
      </c>
      <c r="F5" s="150">
        <v>351</v>
      </c>
      <c r="G5" s="151">
        <v>306</v>
      </c>
      <c r="H5" s="152">
        <v>307</v>
      </c>
      <c r="I5" s="146"/>
      <c r="J5" s="128">
        <v>2130</v>
      </c>
      <c r="K5" s="176">
        <v>426</v>
      </c>
      <c r="L5" s="178">
        <v>-0.52841781874039939</v>
      </c>
    </row>
    <row r="6" spans="1:13" x14ac:dyDescent="0.25">
      <c r="A6" s="137" t="s">
        <v>15</v>
      </c>
      <c r="B6" s="68" t="s">
        <v>80</v>
      </c>
      <c r="C6" s="142" t="s">
        <v>363</v>
      </c>
      <c r="D6" s="149">
        <v>83</v>
      </c>
      <c r="E6" s="150">
        <v>83</v>
      </c>
      <c r="F6" s="150">
        <v>91</v>
      </c>
      <c r="G6" s="151">
        <v>34</v>
      </c>
      <c r="H6" s="152">
        <v>10</v>
      </c>
      <c r="I6" s="146"/>
      <c r="J6" s="128">
        <v>301</v>
      </c>
      <c r="K6" s="176">
        <v>60.2</v>
      </c>
      <c r="L6" s="178">
        <v>-0.87951807228915657</v>
      </c>
    </row>
    <row r="7" spans="1:13" x14ac:dyDescent="0.25">
      <c r="A7" s="137" t="s">
        <v>1000</v>
      </c>
      <c r="B7" s="68" t="s">
        <v>43</v>
      </c>
      <c r="C7" s="142" t="s">
        <v>316</v>
      </c>
      <c r="D7" s="149">
        <v>223</v>
      </c>
      <c r="E7" s="150">
        <v>185</v>
      </c>
      <c r="F7" s="150">
        <v>165</v>
      </c>
      <c r="G7" s="151">
        <v>209</v>
      </c>
      <c r="H7" s="152">
        <v>172</v>
      </c>
      <c r="I7" s="146"/>
      <c r="J7" s="128">
        <v>954</v>
      </c>
      <c r="K7" s="176">
        <v>190.8</v>
      </c>
      <c r="L7" s="178">
        <v>-0.22869955156950672</v>
      </c>
    </row>
    <row r="8" spans="1:13" x14ac:dyDescent="0.25">
      <c r="A8" s="137" t="s">
        <v>1001</v>
      </c>
      <c r="B8" s="68" t="s">
        <v>53</v>
      </c>
      <c r="C8" s="142" t="s">
        <v>225</v>
      </c>
      <c r="D8" s="149">
        <v>3238</v>
      </c>
      <c r="E8" s="150">
        <v>3023</v>
      </c>
      <c r="F8" s="150">
        <v>2975</v>
      </c>
      <c r="G8" s="151">
        <v>2767</v>
      </c>
      <c r="H8" s="152">
        <v>2795</v>
      </c>
      <c r="I8" s="146"/>
      <c r="J8" s="128">
        <v>14798</v>
      </c>
      <c r="K8" s="176">
        <v>2959.6</v>
      </c>
      <c r="L8" s="178">
        <v>-0.13681284743668931</v>
      </c>
    </row>
    <row r="9" spans="1:13" x14ac:dyDescent="0.25">
      <c r="A9" s="137" t="s">
        <v>1001</v>
      </c>
      <c r="B9" s="68" t="s">
        <v>291</v>
      </c>
      <c r="C9" s="142" t="s">
        <v>239</v>
      </c>
      <c r="D9" s="149">
        <v>3</v>
      </c>
      <c r="E9" s="150">
        <v>1</v>
      </c>
      <c r="F9" s="150">
        <v>3</v>
      </c>
      <c r="G9" s="151">
        <v>1</v>
      </c>
      <c r="H9" s="152">
        <v>3</v>
      </c>
      <c r="I9" s="146"/>
      <c r="J9" s="128">
        <v>11</v>
      </c>
      <c r="K9" s="176">
        <v>2.2000000000000002</v>
      </c>
      <c r="L9" s="178">
        <v>0</v>
      </c>
    </row>
    <row r="10" spans="1:13" x14ac:dyDescent="0.25">
      <c r="A10" s="137" t="s">
        <v>1002</v>
      </c>
      <c r="B10" s="68" t="s">
        <v>357</v>
      </c>
      <c r="C10" s="142" t="s">
        <v>358</v>
      </c>
      <c r="D10" s="149">
        <v>2</v>
      </c>
      <c r="E10" s="150">
        <v>1</v>
      </c>
      <c r="F10" s="150">
        <v>1</v>
      </c>
      <c r="G10" s="151"/>
      <c r="H10" s="152"/>
      <c r="I10" s="146"/>
      <c r="J10" s="128">
        <v>4</v>
      </c>
      <c r="K10" s="176">
        <v>0.8</v>
      </c>
      <c r="L10" s="178">
        <v>-1</v>
      </c>
    </row>
    <row r="11" spans="1:13" x14ac:dyDescent="0.25">
      <c r="A11" s="137" t="s">
        <v>1001</v>
      </c>
      <c r="B11" s="68" t="s">
        <v>355</v>
      </c>
      <c r="C11" s="142" t="s">
        <v>356</v>
      </c>
      <c r="D11" s="149">
        <v>1</v>
      </c>
      <c r="E11" s="150"/>
      <c r="F11" s="150"/>
      <c r="G11" s="151"/>
      <c r="H11" s="152"/>
      <c r="I11" s="146"/>
      <c r="J11" s="128">
        <v>1</v>
      </c>
      <c r="K11" s="176">
        <v>0.2</v>
      </c>
      <c r="L11" s="178">
        <v>-1</v>
      </c>
    </row>
    <row r="12" spans="1:13" x14ac:dyDescent="0.25">
      <c r="A12" s="137" t="s">
        <v>1003</v>
      </c>
      <c r="B12" s="68" t="s">
        <v>47</v>
      </c>
      <c r="C12" s="142" t="s">
        <v>195</v>
      </c>
      <c r="D12" s="149">
        <v>83</v>
      </c>
      <c r="E12" s="150">
        <v>65</v>
      </c>
      <c r="F12" s="150">
        <v>38</v>
      </c>
      <c r="G12" s="151">
        <v>24</v>
      </c>
      <c r="H12" s="152">
        <v>8</v>
      </c>
      <c r="I12" s="146"/>
      <c r="J12" s="128">
        <v>218</v>
      </c>
      <c r="K12" s="176">
        <v>43.6</v>
      </c>
      <c r="L12" s="178">
        <v>-0.90361445783132532</v>
      </c>
    </row>
    <row r="13" spans="1:13" x14ac:dyDescent="0.25">
      <c r="A13" s="137" t="s">
        <v>1004</v>
      </c>
      <c r="B13" s="68" t="s">
        <v>375</v>
      </c>
      <c r="C13" s="142" t="s">
        <v>376</v>
      </c>
      <c r="D13" s="149">
        <v>1</v>
      </c>
      <c r="E13" s="150"/>
      <c r="F13" s="150"/>
      <c r="G13" s="151"/>
      <c r="H13" s="152"/>
      <c r="I13" s="146"/>
      <c r="J13" s="128">
        <v>1</v>
      </c>
      <c r="K13" s="176">
        <v>0.2</v>
      </c>
      <c r="L13" s="178">
        <v>-1</v>
      </c>
    </row>
    <row r="14" spans="1:13" x14ac:dyDescent="0.25">
      <c r="A14" s="137" t="s">
        <v>1003</v>
      </c>
      <c r="B14" s="68" t="s">
        <v>48</v>
      </c>
      <c r="C14" s="142" t="s">
        <v>213</v>
      </c>
      <c r="D14" s="149">
        <v>18</v>
      </c>
      <c r="E14" s="150">
        <v>25</v>
      </c>
      <c r="F14" s="150">
        <v>15</v>
      </c>
      <c r="G14" s="151">
        <v>6</v>
      </c>
      <c r="H14" s="152">
        <v>7</v>
      </c>
      <c r="I14" s="146"/>
      <c r="J14" s="128">
        <v>71</v>
      </c>
      <c r="K14" s="176">
        <v>14.2</v>
      </c>
      <c r="L14" s="178">
        <v>-0.61111111111111116</v>
      </c>
    </row>
    <row r="15" spans="1:13" x14ac:dyDescent="0.25">
      <c r="A15" s="137" t="s">
        <v>1005</v>
      </c>
      <c r="B15" s="68" t="s">
        <v>389</v>
      </c>
      <c r="C15" s="142" t="s">
        <v>390</v>
      </c>
      <c r="D15" s="149">
        <v>0</v>
      </c>
      <c r="E15" s="150">
        <v>1</v>
      </c>
      <c r="F15" s="150"/>
      <c r="G15" s="151"/>
      <c r="H15" s="152">
        <v>2</v>
      </c>
      <c r="I15" s="146"/>
      <c r="J15" s="128">
        <v>3</v>
      </c>
      <c r="K15" s="176">
        <v>0.6</v>
      </c>
      <c r="L15" s="179">
        <v>0</v>
      </c>
    </row>
    <row r="16" spans="1:13" x14ac:dyDescent="0.25">
      <c r="A16" s="137" t="s">
        <v>1005</v>
      </c>
      <c r="B16" s="68" t="s">
        <v>391</v>
      </c>
      <c r="C16" s="142" t="s">
        <v>392</v>
      </c>
      <c r="D16" s="149">
        <v>2</v>
      </c>
      <c r="E16" s="150">
        <v>1</v>
      </c>
      <c r="F16" s="150"/>
      <c r="G16" s="151"/>
      <c r="H16" s="152"/>
      <c r="I16" s="146"/>
      <c r="J16" s="128">
        <v>3</v>
      </c>
      <c r="K16" s="176">
        <v>0.6</v>
      </c>
      <c r="L16" s="178">
        <v>-1</v>
      </c>
    </row>
    <row r="17" spans="1:12" x14ac:dyDescent="0.25">
      <c r="A17" s="137" t="s">
        <v>1003</v>
      </c>
      <c r="B17" s="68" t="s">
        <v>296</v>
      </c>
      <c r="C17" s="142" t="s">
        <v>194</v>
      </c>
      <c r="D17" s="149">
        <v>2</v>
      </c>
      <c r="E17" s="150">
        <v>1</v>
      </c>
      <c r="F17" s="150"/>
      <c r="G17" s="151"/>
      <c r="H17" s="152">
        <v>1</v>
      </c>
      <c r="I17" s="146"/>
      <c r="J17" s="128">
        <v>4</v>
      </c>
      <c r="K17" s="176">
        <v>0.8</v>
      </c>
      <c r="L17" s="178">
        <v>-0.5</v>
      </c>
    </row>
    <row r="18" spans="1:12" x14ac:dyDescent="0.25">
      <c r="A18" s="137" t="s">
        <v>1003</v>
      </c>
      <c r="B18" s="68" t="s">
        <v>516</v>
      </c>
      <c r="C18" s="142" t="s">
        <v>198</v>
      </c>
      <c r="D18" s="149">
        <v>1</v>
      </c>
      <c r="E18" s="150"/>
      <c r="F18" s="150"/>
      <c r="G18" s="151"/>
      <c r="H18" s="152"/>
      <c r="I18" s="146"/>
      <c r="J18" s="128">
        <v>1</v>
      </c>
      <c r="K18" s="176">
        <v>0.2</v>
      </c>
      <c r="L18" s="178">
        <v>-1</v>
      </c>
    </row>
    <row r="19" spans="1:12" x14ac:dyDescent="0.25">
      <c r="A19" s="137" t="s">
        <v>1006</v>
      </c>
      <c r="B19" s="68" t="s">
        <v>305</v>
      </c>
      <c r="C19" s="142" t="s">
        <v>304</v>
      </c>
      <c r="D19" s="149">
        <v>1</v>
      </c>
      <c r="E19" s="150">
        <v>1</v>
      </c>
      <c r="F19" s="150"/>
      <c r="G19" s="151"/>
      <c r="H19" s="152"/>
      <c r="I19" s="146"/>
      <c r="J19" s="128">
        <v>2</v>
      </c>
      <c r="K19" s="176">
        <v>0.4</v>
      </c>
      <c r="L19" s="178">
        <v>-1</v>
      </c>
    </row>
    <row r="20" spans="1:12" x14ac:dyDescent="0.25">
      <c r="A20" s="137" t="s">
        <v>1002</v>
      </c>
      <c r="B20" s="68" t="s">
        <v>402</v>
      </c>
      <c r="C20" s="142" t="s">
        <v>403</v>
      </c>
      <c r="D20" s="149">
        <v>1</v>
      </c>
      <c r="E20" s="150"/>
      <c r="F20" s="150">
        <v>1</v>
      </c>
      <c r="G20" s="151">
        <v>1</v>
      </c>
      <c r="H20" s="152"/>
      <c r="I20" s="146"/>
      <c r="J20" s="128">
        <v>3</v>
      </c>
      <c r="K20" s="176">
        <v>0.6</v>
      </c>
      <c r="L20" s="178">
        <v>-1</v>
      </c>
    </row>
    <row r="21" spans="1:12" x14ac:dyDescent="0.25">
      <c r="A21" s="137" t="s">
        <v>1001</v>
      </c>
      <c r="B21" s="68" t="s">
        <v>483</v>
      </c>
      <c r="C21" s="142" t="s">
        <v>484</v>
      </c>
      <c r="D21" s="149">
        <v>2</v>
      </c>
      <c r="E21" s="150"/>
      <c r="F21" s="150"/>
      <c r="G21" s="151"/>
      <c r="H21" s="152"/>
      <c r="I21" s="146"/>
      <c r="J21" s="128">
        <v>2</v>
      </c>
      <c r="K21" s="176">
        <v>0.4</v>
      </c>
      <c r="L21" s="178">
        <v>-1</v>
      </c>
    </row>
    <row r="22" spans="1:12" x14ac:dyDescent="0.25">
      <c r="A22" s="137" t="s">
        <v>1001</v>
      </c>
      <c r="B22" s="68" t="s">
        <v>477</v>
      </c>
      <c r="C22" s="142" t="s">
        <v>478</v>
      </c>
      <c r="D22" s="149">
        <v>1</v>
      </c>
      <c r="E22" s="150"/>
      <c r="F22" s="150"/>
      <c r="G22" s="151"/>
      <c r="H22" s="152"/>
      <c r="I22" s="146"/>
      <c r="J22" s="128">
        <v>1</v>
      </c>
      <c r="K22" s="176">
        <v>0.2</v>
      </c>
      <c r="L22" s="178">
        <v>-1</v>
      </c>
    </row>
    <row r="23" spans="1:12" x14ac:dyDescent="0.25">
      <c r="A23" s="137" t="s">
        <v>1001</v>
      </c>
      <c r="B23" s="68" t="s">
        <v>485</v>
      </c>
      <c r="C23" s="142" t="s">
        <v>486</v>
      </c>
      <c r="D23" s="149">
        <v>2</v>
      </c>
      <c r="E23" s="150"/>
      <c r="F23" s="150"/>
      <c r="G23" s="151"/>
      <c r="H23" s="152">
        <v>1</v>
      </c>
      <c r="I23" s="146"/>
      <c r="J23" s="128">
        <v>3</v>
      </c>
      <c r="K23" s="176">
        <v>0.6</v>
      </c>
      <c r="L23" s="178">
        <v>-0.5</v>
      </c>
    </row>
    <row r="24" spans="1:12" x14ac:dyDescent="0.25">
      <c r="A24" s="137" t="s">
        <v>1000</v>
      </c>
      <c r="B24" s="68" t="s">
        <v>422</v>
      </c>
      <c r="C24" s="142" t="s">
        <v>423</v>
      </c>
      <c r="D24" s="149">
        <v>13</v>
      </c>
      <c r="E24" s="150">
        <v>4</v>
      </c>
      <c r="F24" s="150">
        <v>5</v>
      </c>
      <c r="G24" s="151">
        <v>1</v>
      </c>
      <c r="H24" s="152">
        <v>4</v>
      </c>
      <c r="I24" s="146"/>
      <c r="J24" s="128">
        <v>27</v>
      </c>
      <c r="K24" s="176">
        <v>5.4</v>
      </c>
      <c r="L24" s="178">
        <v>-0.69230769230769229</v>
      </c>
    </row>
    <row r="25" spans="1:12" x14ac:dyDescent="0.25">
      <c r="A25" s="137" t="s">
        <v>1005</v>
      </c>
      <c r="B25" s="68" t="s">
        <v>367</v>
      </c>
      <c r="C25" s="142" t="s">
        <v>368</v>
      </c>
      <c r="D25" s="149">
        <v>1</v>
      </c>
      <c r="E25" s="150"/>
      <c r="F25" s="150"/>
      <c r="G25" s="151">
        <v>1</v>
      </c>
      <c r="H25" s="152"/>
      <c r="I25" s="146"/>
      <c r="J25" s="128">
        <v>2</v>
      </c>
      <c r="K25" s="176">
        <v>0.4</v>
      </c>
      <c r="L25" s="178">
        <v>-1</v>
      </c>
    </row>
    <row r="26" spans="1:12" x14ac:dyDescent="0.25">
      <c r="A26" s="137" t="s">
        <v>1000</v>
      </c>
      <c r="B26" s="68" t="s">
        <v>424</v>
      </c>
      <c r="C26" s="142" t="s">
        <v>425</v>
      </c>
      <c r="D26" s="149">
        <v>1</v>
      </c>
      <c r="E26" s="150">
        <v>1</v>
      </c>
      <c r="F26" s="150"/>
      <c r="G26" s="151"/>
      <c r="H26" s="152"/>
      <c r="I26" s="146"/>
      <c r="J26" s="128">
        <v>2</v>
      </c>
      <c r="K26" s="176">
        <v>0.4</v>
      </c>
      <c r="L26" s="178">
        <v>-1</v>
      </c>
    </row>
    <row r="27" spans="1:12" x14ac:dyDescent="0.25">
      <c r="A27" s="137" t="s">
        <v>1006</v>
      </c>
      <c r="B27" s="68" t="s">
        <v>926</v>
      </c>
      <c r="C27" s="142" t="s">
        <v>930</v>
      </c>
      <c r="D27" s="149"/>
      <c r="E27" s="150"/>
      <c r="F27" s="150"/>
      <c r="G27" s="151"/>
      <c r="H27" s="152">
        <v>1</v>
      </c>
      <c r="I27" s="146"/>
      <c r="J27" s="128">
        <v>1</v>
      </c>
      <c r="K27" s="176">
        <v>0.2</v>
      </c>
      <c r="L27" s="179">
        <v>0</v>
      </c>
    </row>
    <row r="28" spans="1:12" x14ac:dyDescent="0.25">
      <c r="A28" s="137" t="s">
        <v>1000</v>
      </c>
      <c r="B28" s="68" t="s">
        <v>44</v>
      </c>
      <c r="C28" s="142" t="s">
        <v>214</v>
      </c>
      <c r="D28" s="149">
        <v>21</v>
      </c>
      <c r="E28" s="150">
        <v>8</v>
      </c>
      <c r="F28" s="150">
        <v>8</v>
      </c>
      <c r="G28" s="151">
        <v>5</v>
      </c>
      <c r="H28" s="152">
        <v>3</v>
      </c>
      <c r="I28" s="146"/>
      <c r="J28" s="128">
        <v>45</v>
      </c>
      <c r="K28" s="176">
        <v>9</v>
      </c>
      <c r="L28" s="178">
        <v>-0.8571428571428571</v>
      </c>
    </row>
    <row r="29" spans="1:12" x14ac:dyDescent="0.25">
      <c r="A29" s="137" t="s">
        <v>1006</v>
      </c>
      <c r="B29" s="69" t="s">
        <v>794</v>
      </c>
      <c r="C29" s="143" t="s">
        <v>795</v>
      </c>
      <c r="D29" s="149"/>
      <c r="E29" s="150"/>
      <c r="F29" s="150"/>
      <c r="G29" s="153">
        <v>1</v>
      </c>
      <c r="H29" s="152"/>
      <c r="I29" s="147"/>
      <c r="J29" s="128">
        <v>1</v>
      </c>
      <c r="K29" s="176">
        <v>0.2</v>
      </c>
      <c r="L29" s="179">
        <v>0</v>
      </c>
    </row>
    <row r="30" spans="1:12" x14ac:dyDescent="0.25">
      <c r="A30" s="137" t="s">
        <v>1000</v>
      </c>
      <c r="B30" s="68" t="s">
        <v>312</v>
      </c>
      <c r="C30" s="142" t="s">
        <v>313</v>
      </c>
      <c r="D30" s="149">
        <v>1</v>
      </c>
      <c r="E30" s="150"/>
      <c r="F30" s="150"/>
      <c r="G30" s="151"/>
      <c r="H30" s="152">
        <v>1</v>
      </c>
      <c r="I30" s="146"/>
      <c r="J30" s="128">
        <v>2</v>
      </c>
      <c r="K30" s="176">
        <v>0.4</v>
      </c>
      <c r="L30" s="178">
        <v>0</v>
      </c>
    </row>
    <row r="31" spans="1:12" x14ac:dyDescent="0.25">
      <c r="A31" s="137" t="s">
        <v>1003</v>
      </c>
      <c r="B31" s="68" t="s">
        <v>45</v>
      </c>
      <c r="C31" s="142" t="s">
        <v>193</v>
      </c>
      <c r="D31" s="149">
        <v>156</v>
      </c>
      <c r="E31" s="150">
        <v>147</v>
      </c>
      <c r="F31" s="150">
        <v>129</v>
      </c>
      <c r="G31" s="151">
        <v>100</v>
      </c>
      <c r="H31" s="152">
        <v>130</v>
      </c>
      <c r="I31" s="146"/>
      <c r="J31" s="128">
        <v>662</v>
      </c>
      <c r="K31" s="176">
        <v>132.4</v>
      </c>
      <c r="L31" s="178">
        <v>-0.16666666666666666</v>
      </c>
    </row>
    <row r="32" spans="1:12" x14ac:dyDescent="0.25">
      <c r="A32" s="137" t="s">
        <v>1001</v>
      </c>
      <c r="B32" s="68" t="s">
        <v>64</v>
      </c>
      <c r="C32" s="142" t="s">
        <v>417</v>
      </c>
      <c r="D32" s="149">
        <v>18</v>
      </c>
      <c r="E32" s="150">
        <v>21</v>
      </c>
      <c r="F32" s="150">
        <v>12</v>
      </c>
      <c r="G32" s="151">
        <v>8</v>
      </c>
      <c r="H32" s="152">
        <v>6</v>
      </c>
      <c r="I32" s="146"/>
      <c r="J32" s="128">
        <v>65</v>
      </c>
      <c r="K32" s="176">
        <v>13</v>
      </c>
      <c r="L32" s="178">
        <v>-0.66666666666666663</v>
      </c>
    </row>
    <row r="33" spans="1:12" x14ac:dyDescent="0.25">
      <c r="A33" s="137" t="s">
        <v>1003</v>
      </c>
      <c r="B33" s="68" t="s">
        <v>42</v>
      </c>
      <c r="C33" s="142" t="s">
        <v>311</v>
      </c>
      <c r="D33" s="149">
        <v>11</v>
      </c>
      <c r="E33" s="150">
        <v>8</v>
      </c>
      <c r="F33" s="150">
        <v>7</v>
      </c>
      <c r="G33" s="151">
        <v>3</v>
      </c>
      <c r="H33" s="152">
        <v>5</v>
      </c>
      <c r="I33" s="146"/>
      <c r="J33" s="128">
        <v>34</v>
      </c>
      <c r="K33" s="176">
        <v>6.8</v>
      </c>
      <c r="L33" s="178">
        <v>-0.54545454545454541</v>
      </c>
    </row>
    <row r="34" spans="1:12" x14ac:dyDescent="0.25">
      <c r="A34" s="137" t="s">
        <v>1003</v>
      </c>
      <c r="B34" s="68" t="s">
        <v>306</v>
      </c>
      <c r="C34" s="142" t="s">
        <v>307</v>
      </c>
      <c r="D34" s="149">
        <v>3</v>
      </c>
      <c r="E34" s="150">
        <v>1</v>
      </c>
      <c r="F34" s="150">
        <v>1</v>
      </c>
      <c r="G34" s="151"/>
      <c r="H34" s="152"/>
      <c r="I34" s="146"/>
      <c r="J34" s="128">
        <v>5</v>
      </c>
      <c r="K34" s="176">
        <v>1</v>
      </c>
      <c r="L34" s="178">
        <v>-1</v>
      </c>
    </row>
    <row r="35" spans="1:12" x14ac:dyDescent="0.25">
      <c r="A35" s="137" t="s">
        <v>1003</v>
      </c>
      <c r="B35" s="68" t="s">
        <v>46</v>
      </c>
      <c r="C35" s="142" t="s">
        <v>201</v>
      </c>
      <c r="D35" s="149">
        <v>16</v>
      </c>
      <c r="E35" s="150">
        <v>11</v>
      </c>
      <c r="F35" s="150">
        <v>5</v>
      </c>
      <c r="G35" s="151">
        <v>7</v>
      </c>
      <c r="H35" s="152">
        <v>6</v>
      </c>
      <c r="I35" s="146"/>
      <c r="J35" s="128">
        <v>45</v>
      </c>
      <c r="K35" s="176">
        <v>9</v>
      </c>
      <c r="L35" s="178">
        <v>-0.625</v>
      </c>
    </row>
    <row r="36" spans="1:12" x14ac:dyDescent="0.25">
      <c r="A36" s="137" t="s">
        <v>1004</v>
      </c>
      <c r="B36" s="68" t="s">
        <v>522</v>
      </c>
      <c r="C36" s="142" t="s">
        <v>523</v>
      </c>
      <c r="D36" s="149">
        <v>1</v>
      </c>
      <c r="E36" s="150">
        <v>1</v>
      </c>
      <c r="F36" s="150">
        <v>1</v>
      </c>
      <c r="G36" s="151"/>
      <c r="H36" s="152"/>
      <c r="I36" s="146"/>
      <c r="J36" s="128">
        <v>3</v>
      </c>
      <c r="K36" s="176">
        <v>0.6</v>
      </c>
      <c r="L36" s="178">
        <v>-1</v>
      </c>
    </row>
    <row r="37" spans="1:12" x14ac:dyDescent="0.25">
      <c r="A37" s="137" t="s">
        <v>1005</v>
      </c>
      <c r="B37" s="68" t="s">
        <v>365</v>
      </c>
      <c r="C37" s="142" t="s">
        <v>366</v>
      </c>
      <c r="D37" s="149">
        <v>1</v>
      </c>
      <c r="E37" s="150"/>
      <c r="F37" s="150"/>
      <c r="G37" s="151"/>
      <c r="H37" s="152"/>
      <c r="I37" s="146"/>
      <c r="J37" s="128">
        <v>1</v>
      </c>
      <c r="K37" s="176">
        <v>0.2</v>
      </c>
      <c r="L37" s="178">
        <v>-1</v>
      </c>
    </row>
    <row r="38" spans="1:12" x14ac:dyDescent="0.25">
      <c r="A38" s="137" t="s">
        <v>1004</v>
      </c>
      <c r="B38" s="68" t="s">
        <v>100</v>
      </c>
      <c r="C38" s="142" t="s">
        <v>101</v>
      </c>
      <c r="D38" s="149">
        <v>2</v>
      </c>
      <c r="E38" s="150">
        <v>2</v>
      </c>
      <c r="F38" s="150">
        <v>1</v>
      </c>
      <c r="G38" s="151"/>
      <c r="H38" s="152">
        <v>1</v>
      </c>
      <c r="I38" s="146"/>
      <c r="J38" s="128">
        <v>6</v>
      </c>
      <c r="K38" s="176">
        <v>1.2</v>
      </c>
      <c r="L38" s="178">
        <v>-0.5</v>
      </c>
    </row>
    <row r="39" spans="1:12" x14ac:dyDescent="0.25">
      <c r="A39" s="137" t="s">
        <v>1005</v>
      </c>
      <c r="B39" s="68" t="s">
        <v>386</v>
      </c>
      <c r="C39" s="142" t="s">
        <v>387</v>
      </c>
      <c r="D39" s="149">
        <v>1</v>
      </c>
      <c r="E39" s="150">
        <v>1</v>
      </c>
      <c r="F39" s="150"/>
      <c r="G39" s="151"/>
      <c r="H39" s="152"/>
      <c r="I39" s="146"/>
      <c r="J39" s="128">
        <v>2</v>
      </c>
      <c r="K39" s="176">
        <v>0.4</v>
      </c>
      <c r="L39" s="178">
        <v>-1</v>
      </c>
    </row>
    <row r="40" spans="1:12" x14ac:dyDescent="0.25">
      <c r="A40" s="137" t="s">
        <v>1007</v>
      </c>
      <c r="B40" s="68" t="s">
        <v>19</v>
      </c>
      <c r="C40" s="142" t="s">
        <v>526</v>
      </c>
      <c r="D40" s="149">
        <v>6</v>
      </c>
      <c r="E40" s="150">
        <v>1</v>
      </c>
      <c r="F40" s="150">
        <v>4</v>
      </c>
      <c r="G40" s="151">
        <v>1</v>
      </c>
      <c r="H40" s="152">
        <v>3</v>
      </c>
      <c r="I40" s="146"/>
      <c r="J40" s="128">
        <v>15</v>
      </c>
      <c r="K40" s="176">
        <v>3</v>
      </c>
      <c r="L40" s="178">
        <v>-0.5</v>
      </c>
    </row>
    <row r="41" spans="1:12" x14ac:dyDescent="0.25">
      <c r="A41" s="137" t="s">
        <v>1003</v>
      </c>
      <c r="B41" s="68" t="s">
        <v>344</v>
      </c>
      <c r="C41" s="142" t="s">
        <v>345</v>
      </c>
      <c r="D41" s="149">
        <v>0</v>
      </c>
      <c r="E41" s="150">
        <v>1</v>
      </c>
      <c r="F41" s="150"/>
      <c r="G41" s="151"/>
      <c r="H41" s="152"/>
      <c r="I41" s="146"/>
      <c r="J41" s="128">
        <v>1</v>
      </c>
      <c r="K41" s="176">
        <v>0.2</v>
      </c>
      <c r="L41" s="179">
        <v>0</v>
      </c>
    </row>
    <row r="42" spans="1:12" x14ac:dyDescent="0.25">
      <c r="A42" s="137" t="s">
        <v>1004</v>
      </c>
      <c r="B42" s="68" t="s">
        <v>102</v>
      </c>
      <c r="C42" s="142" t="s">
        <v>103</v>
      </c>
      <c r="D42" s="149">
        <v>7</v>
      </c>
      <c r="E42" s="150">
        <v>1</v>
      </c>
      <c r="F42" s="150">
        <v>1</v>
      </c>
      <c r="G42" s="151">
        <v>1</v>
      </c>
      <c r="H42" s="152">
        <v>1</v>
      </c>
      <c r="I42" s="146"/>
      <c r="J42" s="128">
        <v>11</v>
      </c>
      <c r="K42" s="176">
        <v>2.2000000000000002</v>
      </c>
      <c r="L42" s="178">
        <v>-0.8571428571428571</v>
      </c>
    </row>
    <row r="43" spans="1:12" x14ac:dyDescent="0.25">
      <c r="A43" s="137" t="s">
        <v>1006</v>
      </c>
      <c r="B43" s="68" t="s">
        <v>764</v>
      </c>
      <c r="C43" s="142" t="s">
        <v>766</v>
      </c>
      <c r="D43" s="149"/>
      <c r="E43" s="150"/>
      <c r="F43" s="150">
        <v>1</v>
      </c>
      <c r="G43" s="151"/>
      <c r="H43" s="152"/>
      <c r="I43" s="146"/>
      <c r="J43" s="128">
        <v>1</v>
      </c>
      <c r="K43" s="176">
        <v>0.2</v>
      </c>
      <c r="L43" s="179">
        <v>0</v>
      </c>
    </row>
    <row r="44" spans="1:12" x14ac:dyDescent="0.25">
      <c r="A44" s="137" t="s">
        <v>1004</v>
      </c>
      <c r="B44" s="68" t="s">
        <v>763</v>
      </c>
      <c r="C44" s="142" t="s">
        <v>532</v>
      </c>
      <c r="D44" s="149"/>
      <c r="E44" s="150"/>
      <c r="F44" s="150">
        <v>1</v>
      </c>
      <c r="G44" s="151"/>
      <c r="H44" s="152"/>
      <c r="I44" s="146"/>
      <c r="J44" s="128">
        <v>1</v>
      </c>
      <c r="K44" s="176">
        <v>0.2</v>
      </c>
      <c r="L44" s="179">
        <v>0</v>
      </c>
    </row>
    <row r="45" spans="1:12" x14ac:dyDescent="0.25">
      <c r="A45" s="175" t="s">
        <v>1001</v>
      </c>
      <c r="B45" s="68" t="s">
        <v>533</v>
      </c>
      <c r="C45" s="142" t="s">
        <v>534</v>
      </c>
      <c r="D45" s="149">
        <v>0</v>
      </c>
      <c r="E45" s="150">
        <v>1</v>
      </c>
      <c r="F45" s="150"/>
      <c r="G45" s="151"/>
      <c r="H45" s="152"/>
      <c r="I45" s="146"/>
      <c r="J45" s="128">
        <v>1</v>
      </c>
      <c r="K45" s="176">
        <v>0.2</v>
      </c>
      <c r="L45" s="179">
        <v>0</v>
      </c>
    </row>
    <row r="46" spans="1:12" x14ac:dyDescent="0.25">
      <c r="A46" s="175" t="s">
        <v>1006</v>
      </c>
      <c r="B46" s="69" t="s">
        <v>796</v>
      </c>
      <c r="C46" s="143" t="s">
        <v>797</v>
      </c>
      <c r="D46" s="149"/>
      <c r="E46" s="150"/>
      <c r="F46" s="150"/>
      <c r="G46" s="153">
        <v>1</v>
      </c>
      <c r="H46" s="152">
        <v>1</v>
      </c>
      <c r="I46" s="147"/>
      <c r="J46" s="128">
        <v>2</v>
      </c>
      <c r="K46" s="176">
        <v>0.4</v>
      </c>
      <c r="L46" s="179">
        <v>0</v>
      </c>
    </row>
    <row r="47" spans="1:12" x14ac:dyDescent="0.25">
      <c r="A47" s="175" t="s">
        <v>1006</v>
      </c>
      <c r="B47" s="68" t="s">
        <v>162</v>
      </c>
      <c r="C47" s="142" t="s">
        <v>163</v>
      </c>
      <c r="D47" s="149">
        <v>60</v>
      </c>
      <c r="E47" s="150">
        <v>71</v>
      </c>
      <c r="F47" s="150">
        <v>75</v>
      </c>
      <c r="G47" s="151">
        <v>64</v>
      </c>
      <c r="H47" s="152">
        <v>56</v>
      </c>
      <c r="I47" s="146"/>
      <c r="J47" s="128">
        <v>326</v>
      </c>
      <c r="K47" s="176">
        <v>65.2</v>
      </c>
      <c r="L47" s="178">
        <v>-6.6666666666666666E-2</v>
      </c>
    </row>
    <row r="48" spans="1:12" x14ac:dyDescent="0.25">
      <c r="A48" s="175" t="s">
        <v>1001</v>
      </c>
      <c r="B48" s="68" t="s">
        <v>347</v>
      </c>
      <c r="C48" s="142" t="s">
        <v>348</v>
      </c>
      <c r="D48" s="149">
        <v>1</v>
      </c>
      <c r="E48" s="150"/>
      <c r="F48" s="150"/>
      <c r="G48" s="151">
        <v>1</v>
      </c>
      <c r="H48" s="152"/>
      <c r="I48" s="146"/>
      <c r="J48" s="128">
        <v>2</v>
      </c>
      <c r="K48" s="176">
        <v>0.4</v>
      </c>
      <c r="L48" s="178">
        <v>-1</v>
      </c>
    </row>
    <row r="49" spans="1:12" x14ac:dyDescent="0.25">
      <c r="A49" s="137" t="s">
        <v>1002</v>
      </c>
      <c r="B49" s="68" t="s">
        <v>359</v>
      </c>
      <c r="C49" s="142" t="s">
        <v>360</v>
      </c>
      <c r="D49" s="149">
        <v>1</v>
      </c>
      <c r="E49" s="150">
        <v>1</v>
      </c>
      <c r="F49" s="150"/>
      <c r="G49" s="151"/>
      <c r="H49" s="152">
        <v>1</v>
      </c>
      <c r="I49" s="146"/>
      <c r="J49" s="128">
        <v>3</v>
      </c>
      <c r="K49" s="176">
        <v>0.6</v>
      </c>
      <c r="L49" s="178">
        <v>0</v>
      </c>
    </row>
    <row r="50" spans="1:12" x14ac:dyDescent="0.25">
      <c r="A50" s="174" t="s">
        <v>1001</v>
      </c>
      <c r="B50" s="68" t="s">
        <v>352</v>
      </c>
      <c r="C50" s="142" t="s">
        <v>231</v>
      </c>
      <c r="D50" s="149">
        <v>3</v>
      </c>
      <c r="E50" s="150">
        <v>2</v>
      </c>
      <c r="F50" s="150">
        <v>2</v>
      </c>
      <c r="G50" s="151">
        <v>1</v>
      </c>
      <c r="H50" s="152">
        <v>2</v>
      </c>
      <c r="I50" s="146"/>
      <c r="J50" s="128">
        <v>10</v>
      </c>
      <c r="K50" s="176">
        <v>2</v>
      </c>
      <c r="L50" s="178">
        <v>-0.33333333333333331</v>
      </c>
    </row>
    <row r="51" spans="1:12" x14ac:dyDescent="0.25">
      <c r="A51" s="137" t="s">
        <v>1002</v>
      </c>
      <c r="B51" s="68" t="s">
        <v>259</v>
      </c>
      <c r="C51" s="142" t="s">
        <v>260</v>
      </c>
      <c r="D51" s="149">
        <v>1229</v>
      </c>
      <c r="E51" s="150">
        <v>1241</v>
      </c>
      <c r="F51" s="150">
        <v>1306</v>
      </c>
      <c r="G51" s="151">
        <v>1287</v>
      </c>
      <c r="H51" s="152">
        <v>1394</v>
      </c>
      <c r="I51" s="146"/>
      <c r="J51" s="128">
        <v>6457</v>
      </c>
      <c r="K51" s="176">
        <v>1291.4000000000001</v>
      </c>
      <c r="L51" s="178">
        <v>0.13425549227013833</v>
      </c>
    </row>
    <row r="52" spans="1:12" x14ac:dyDescent="0.25">
      <c r="A52" s="137" t="s">
        <v>1002</v>
      </c>
      <c r="B52" s="68" t="s">
        <v>279</v>
      </c>
      <c r="C52" s="142" t="s">
        <v>280</v>
      </c>
      <c r="D52" s="149">
        <v>106</v>
      </c>
      <c r="E52" s="150">
        <v>105</v>
      </c>
      <c r="F52" s="150">
        <v>136</v>
      </c>
      <c r="G52" s="151">
        <v>133</v>
      </c>
      <c r="H52" s="152">
        <v>135</v>
      </c>
      <c r="I52" s="146"/>
      <c r="J52" s="128">
        <v>615</v>
      </c>
      <c r="K52" s="176">
        <v>123</v>
      </c>
      <c r="L52" s="178">
        <v>0.27358490566037735</v>
      </c>
    </row>
    <row r="53" spans="1:12" x14ac:dyDescent="0.25">
      <c r="A53" s="137" t="s">
        <v>1002</v>
      </c>
      <c r="B53" s="68" t="s">
        <v>261</v>
      </c>
      <c r="C53" s="142" t="s">
        <v>262</v>
      </c>
      <c r="D53" s="149">
        <v>378</v>
      </c>
      <c r="E53" s="150">
        <v>470</v>
      </c>
      <c r="F53" s="150">
        <v>428</v>
      </c>
      <c r="G53" s="151">
        <v>440</v>
      </c>
      <c r="H53" s="152">
        <v>640</v>
      </c>
      <c r="I53" s="146"/>
      <c r="J53" s="128">
        <v>2356</v>
      </c>
      <c r="K53" s="176">
        <v>471.2</v>
      </c>
      <c r="L53" s="178">
        <v>0.69312169312169314</v>
      </c>
    </row>
    <row r="54" spans="1:12" x14ac:dyDescent="0.25">
      <c r="A54" s="137" t="s">
        <v>1002</v>
      </c>
      <c r="B54" s="68" t="s">
        <v>558</v>
      </c>
      <c r="C54" s="142" t="s">
        <v>559</v>
      </c>
      <c r="D54" s="149">
        <v>1</v>
      </c>
      <c r="E54" s="150">
        <v>1</v>
      </c>
      <c r="F54" s="150"/>
      <c r="G54" s="151"/>
      <c r="H54" s="152"/>
      <c r="I54" s="146"/>
      <c r="J54" s="128">
        <v>2</v>
      </c>
      <c r="K54" s="176">
        <v>0.4</v>
      </c>
      <c r="L54" s="178">
        <v>-1</v>
      </c>
    </row>
    <row r="55" spans="1:12" x14ac:dyDescent="0.25">
      <c r="A55" s="137" t="s">
        <v>1000</v>
      </c>
      <c r="B55" s="68" t="s">
        <v>428</v>
      </c>
      <c r="C55" s="142" t="s">
        <v>429</v>
      </c>
      <c r="D55" s="149">
        <v>0</v>
      </c>
      <c r="E55" s="150">
        <v>1</v>
      </c>
      <c r="F55" s="150">
        <v>1</v>
      </c>
      <c r="G55" s="151"/>
      <c r="H55" s="152"/>
      <c r="I55" s="146"/>
      <c r="J55" s="128">
        <v>2</v>
      </c>
      <c r="K55" s="176">
        <v>0.4</v>
      </c>
      <c r="L55" s="179">
        <v>0</v>
      </c>
    </row>
    <row r="56" spans="1:12" x14ac:dyDescent="0.25">
      <c r="A56" s="137" t="s">
        <v>1000</v>
      </c>
      <c r="B56" s="68" t="s">
        <v>430</v>
      </c>
      <c r="C56" s="142" t="s">
        <v>431</v>
      </c>
      <c r="D56" s="149">
        <v>2</v>
      </c>
      <c r="E56" s="150">
        <v>3</v>
      </c>
      <c r="F56" s="150">
        <v>2</v>
      </c>
      <c r="G56" s="151">
        <v>1</v>
      </c>
      <c r="H56" s="152"/>
      <c r="I56" s="146"/>
      <c r="J56" s="128">
        <v>8</v>
      </c>
      <c r="K56" s="176">
        <v>1.6</v>
      </c>
      <c r="L56" s="178">
        <v>-1</v>
      </c>
    </row>
    <row r="57" spans="1:12" x14ac:dyDescent="0.25">
      <c r="A57" s="137" t="s">
        <v>1004</v>
      </c>
      <c r="B57" s="68" t="s">
        <v>527</v>
      </c>
      <c r="C57" s="142" t="s">
        <v>528</v>
      </c>
      <c r="D57" s="149">
        <v>0</v>
      </c>
      <c r="E57" s="150"/>
      <c r="F57" s="150">
        <v>1</v>
      </c>
      <c r="G57" s="151"/>
      <c r="H57" s="152"/>
      <c r="I57" s="146"/>
      <c r="J57" s="128">
        <v>1</v>
      </c>
      <c r="K57" s="176">
        <v>0.2</v>
      </c>
      <c r="L57" s="179">
        <v>0</v>
      </c>
    </row>
    <row r="58" spans="1:12" x14ac:dyDescent="0.25">
      <c r="A58" s="137" t="s">
        <v>1003</v>
      </c>
      <c r="B58" s="68" t="s">
        <v>215</v>
      </c>
      <c r="C58" s="142" t="s">
        <v>216</v>
      </c>
      <c r="D58" s="149">
        <v>18</v>
      </c>
      <c r="E58" s="150">
        <v>19</v>
      </c>
      <c r="F58" s="150">
        <v>9</v>
      </c>
      <c r="G58" s="151">
        <v>4</v>
      </c>
      <c r="H58" s="152">
        <v>3</v>
      </c>
      <c r="I58" s="146"/>
      <c r="J58" s="128">
        <v>53</v>
      </c>
      <c r="K58" s="176">
        <v>10.6</v>
      </c>
      <c r="L58" s="178">
        <v>-0.83333333333333337</v>
      </c>
    </row>
    <row r="59" spans="1:12" x14ac:dyDescent="0.25">
      <c r="A59" s="137" t="s">
        <v>1000</v>
      </c>
      <c r="B59" s="68" t="s">
        <v>140</v>
      </c>
      <c r="C59" s="142" t="s">
        <v>427</v>
      </c>
      <c r="D59" s="149">
        <v>1599</v>
      </c>
      <c r="E59" s="150">
        <v>786</v>
      </c>
      <c r="F59" s="150">
        <v>467</v>
      </c>
      <c r="G59" s="151">
        <v>243</v>
      </c>
      <c r="H59" s="152">
        <v>180</v>
      </c>
      <c r="I59" s="146"/>
      <c r="J59" s="128">
        <v>3275</v>
      </c>
      <c r="K59" s="176">
        <v>655</v>
      </c>
      <c r="L59" s="178">
        <v>-0.88742964352720455</v>
      </c>
    </row>
    <row r="60" spans="1:12" x14ac:dyDescent="0.25">
      <c r="A60" s="137" t="s">
        <v>1000</v>
      </c>
      <c r="B60" s="68" t="s">
        <v>25</v>
      </c>
      <c r="C60" s="142" t="s">
        <v>150</v>
      </c>
      <c r="D60" s="149">
        <v>29</v>
      </c>
      <c r="E60" s="150">
        <v>17</v>
      </c>
      <c r="F60" s="150">
        <v>8</v>
      </c>
      <c r="G60" s="151">
        <v>3</v>
      </c>
      <c r="H60" s="152">
        <v>2</v>
      </c>
      <c r="I60" s="146"/>
      <c r="J60" s="128">
        <v>59</v>
      </c>
      <c r="K60" s="176">
        <v>11.8</v>
      </c>
      <c r="L60" s="178">
        <v>-0.93103448275862066</v>
      </c>
    </row>
    <row r="61" spans="1:12" x14ac:dyDescent="0.25">
      <c r="A61" s="137" t="s">
        <v>1000</v>
      </c>
      <c r="B61" s="68" t="s">
        <v>146</v>
      </c>
      <c r="C61" s="142" t="s">
        <v>147</v>
      </c>
      <c r="D61" s="149">
        <v>1</v>
      </c>
      <c r="E61" s="150">
        <v>1</v>
      </c>
      <c r="F61" s="150">
        <v>1</v>
      </c>
      <c r="G61" s="151"/>
      <c r="H61" s="152">
        <v>1</v>
      </c>
      <c r="I61" s="146"/>
      <c r="J61" s="128">
        <v>4</v>
      </c>
      <c r="K61" s="176">
        <v>0.8</v>
      </c>
      <c r="L61" s="178">
        <v>0</v>
      </c>
    </row>
    <row r="62" spans="1:12" x14ac:dyDescent="0.25">
      <c r="A62" s="137" t="s">
        <v>1000</v>
      </c>
      <c r="B62" s="68" t="s">
        <v>151</v>
      </c>
      <c r="C62" s="142" t="s">
        <v>152</v>
      </c>
      <c r="D62" s="149">
        <v>3</v>
      </c>
      <c r="E62" s="150"/>
      <c r="F62" s="150">
        <v>1</v>
      </c>
      <c r="G62" s="151"/>
      <c r="H62" s="152"/>
      <c r="I62" s="146"/>
      <c r="J62" s="128">
        <v>4</v>
      </c>
      <c r="K62" s="176">
        <v>0.8</v>
      </c>
      <c r="L62" s="178">
        <v>-1</v>
      </c>
    </row>
    <row r="63" spans="1:12" x14ac:dyDescent="0.25">
      <c r="A63" s="137" t="s">
        <v>1000</v>
      </c>
      <c r="B63" s="68" t="s">
        <v>26</v>
      </c>
      <c r="C63" s="142" t="s">
        <v>153</v>
      </c>
      <c r="D63" s="149">
        <v>5</v>
      </c>
      <c r="E63" s="150">
        <v>3</v>
      </c>
      <c r="F63" s="150"/>
      <c r="G63" s="151"/>
      <c r="H63" s="152"/>
      <c r="I63" s="146"/>
      <c r="J63" s="128">
        <v>8</v>
      </c>
      <c r="K63" s="176">
        <v>1.6</v>
      </c>
      <c r="L63" s="178">
        <v>-1</v>
      </c>
    </row>
    <row r="64" spans="1:12" x14ac:dyDescent="0.25">
      <c r="A64" s="137" t="s">
        <v>1000</v>
      </c>
      <c r="B64" s="68" t="s">
        <v>432</v>
      </c>
      <c r="C64" s="142" t="s">
        <v>433</v>
      </c>
      <c r="D64" s="149">
        <v>1</v>
      </c>
      <c r="E64" s="150"/>
      <c r="F64" s="150">
        <v>1</v>
      </c>
      <c r="G64" s="151"/>
      <c r="H64" s="152"/>
      <c r="I64" s="146"/>
      <c r="J64" s="128">
        <v>2</v>
      </c>
      <c r="K64" s="176">
        <v>0.4</v>
      </c>
      <c r="L64" s="178">
        <v>-1</v>
      </c>
    </row>
    <row r="65" spans="1:12" x14ac:dyDescent="0.25">
      <c r="A65" s="137" t="s">
        <v>1000</v>
      </c>
      <c r="B65" s="68" t="s">
        <v>27</v>
      </c>
      <c r="C65" s="142" t="s">
        <v>149</v>
      </c>
      <c r="D65" s="149">
        <v>4</v>
      </c>
      <c r="E65" s="150">
        <v>3</v>
      </c>
      <c r="F65" s="150">
        <v>3</v>
      </c>
      <c r="G65" s="151">
        <v>2</v>
      </c>
      <c r="H65" s="152">
        <v>2</v>
      </c>
      <c r="I65" s="146"/>
      <c r="J65" s="128">
        <v>14</v>
      </c>
      <c r="K65" s="176">
        <v>2.8</v>
      </c>
      <c r="L65" s="178">
        <v>-0.5</v>
      </c>
    </row>
    <row r="66" spans="1:12" x14ac:dyDescent="0.25">
      <c r="A66" s="137" t="s">
        <v>1000</v>
      </c>
      <c r="B66" s="68" t="s">
        <v>435</v>
      </c>
      <c r="C66" s="142" t="s">
        <v>436</v>
      </c>
      <c r="D66" s="149">
        <v>5</v>
      </c>
      <c r="E66" s="150">
        <v>2</v>
      </c>
      <c r="F66" s="150">
        <v>1</v>
      </c>
      <c r="G66" s="151">
        <v>1</v>
      </c>
      <c r="H66" s="152">
        <v>1</v>
      </c>
      <c r="I66" s="146"/>
      <c r="J66" s="128">
        <v>10</v>
      </c>
      <c r="K66" s="176">
        <v>2</v>
      </c>
      <c r="L66" s="178">
        <v>-0.8</v>
      </c>
    </row>
    <row r="67" spans="1:12" x14ac:dyDescent="0.25">
      <c r="A67" s="137" t="s">
        <v>1000</v>
      </c>
      <c r="B67" s="68" t="s">
        <v>154</v>
      </c>
      <c r="C67" s="142" t="s">
        <v>155</v>
      </c>
      <c r="D67" s="149">
        <v>1</v>
      </c>
      <c r="E67" s="150"/>
      <c r="F67" s="150"/>
      <c r="G67" s="151"/>
      <c r="H67" s="152"/>
      <c r="I67" s="146"/>
      <c r="J67" s="128">
        <v>1</v>
      </c>
      <c r="K67" s="176">
        <v>0.2</v>
      </c>
      <c r="L67" s="178">
        <v>-1</v>
      </c>
    </row>
    <row r="68" spans="1:12" x14ac:dyDescent="0.25">
      <c r="A68" s="137" t="s">
        <v>1000</v>
      </c>
      <c r="B68" s="68" t="s">
        <v>437</v>
      </c>
      <c r="C68" s="142" t="s">
        <v>438</v>
      </c>
      <c r="D68" s="149">
        <v>3</v>
      </c>
      <c r="E68" s="150">
        <v>1</v>
      </c>
      <c r="F68" s="150"/>
      <c r="G68" s="151">
        <v>1</v>
      </c>
      <c r="H68" s="152"/>
      <c r="I68" s="146"/>
      <c r="J68" s="128">
        <v>5</v>
      </c>
      <c r="K68" s="176">
        <v>1</v>
      </c>
      <c r="L68" s="178">
        <v>-1</v>
      </c>
    </row>
    <row r="69" spans="1:12" x14ac:dyDescent="0.25">
      <c r="A69" s="137" t="s">
        <v>1000</v>
      </c>
      <c r="B69" s="68" t="s">
        <v>29</v>
      </c>
      <c r="C69" s="142" t="s">
        <v>145</v>
      </c>
      <c r="D69" s="149">
        <v>25</v>
      </c>
      <c r="E69" s="150">
        <v>13</v>
      </c>
      <c r="F69" s="150">
        <v>12</v>
      </c>
      <c r="G69" s="151">
        <v>2</v>
      </c>
      <c r="H69" s="152">
        <v>2</v>
      </c>
      <c r="I69" s="146"/>
      <c r="J69" s="128">
        <v>54</v>
      </c>
      <c r="K69" s="176">
        <v>10.8</v>
      </c>
      <c r="L69" s="178">
        <v>-0.92</v>
      </c>
    </row>
    <row r="70" spans="1:12" x14ac:dyDescent="0.25">
      <c r="A70" s="137" t="s">
        <v>1000</v>
      </c>
      <c r="B70" s="68" t="s">
        <v>30</v>
      </c>
      <c r="C70" s="142" t="s">
        <v>156</v>
      </c>
      <c r="D70" s="149">
        <v>4</v>
      </c>
      <c r="E70" s="150"/>
      <c r="F70" s="150"/>
      <c r="G70" s="151"/>
      <c r="H70" s="152">
        <v>1</v>
      </c>
      <c r="I70" s="146"/>
      <c r="J70" s="128">
        <v>5</v>
      </c>
      <c r="K70" s="176">
        <v>1</v>
      </c>
      <c r="L70" s="178">
        <v>-0.75</v>
      </c>
    </row>
    <row r="71" spans="1:12" x14ac:dyDescent="0.25">
      <c r="A71" s="137" t="s">
        <v>1000</v>
      </c>
      <c r="B71" s="68" t="s">
        <v>28</v>
      </c>
      <c r="C71" s="142" t="s">
        <v>434</v>
      </c>
      <c r="D71" s="149">
        <v>1</v>
      </c>
      <c r="E71" s="150"/>
      <c r="F71" s="150"/>
      <c r="G71" s="151"/>
      <c r="H71" s="152"/>
      <c r="I71" s="146"/>
      <c r="J71" s="128">
        <v>1</v>
      </c>
      <c r="K71" s="176">
        <v>0.2</v>
      </c>
      <c r="L71" s="178">
        <v>-1</v>
      </c>
    </row>
    <row r="72" spans="1:12" x14ac:dyDescent="0.25">
      <c r="A72" s="137" t="s">
        <v>1000</v>
      </c>
      <c r="B72" s="68" t="s">
        <v>31</v>
      </c>
      <c r="C72" s="142" t="s">
        <v>148</v>
      </c>
      <c r="D72" s="149">
        <v>61</v>
      </c>
      <c r="E72" s="150">
        <v>31</v>
      </c>
      <c r="F72" s="150">
        <v>24</v>
      </c>
      <c r="G72" s="151">
        <v>11</v>
      </c>
      <c r="H72" s="152">
        <v>4</v>
      </c>
      <c r="I72" s="146"/>
      <c r="J72" s="128">
        <v>131</v>
      </c>
      <c r="K72" s="176">
        <v>26.2</v>
      </c>
      <c r="L72" s="178">
        <v>-0.93442622950819676</v>
      </c>
    </row>
    <row r="73" spans="1:12" x14ac:dyDescent="0.25">
      <c r="A73" s="137" t="s">
        <v>1001</v>
      </c>
      <c r="B73" s="68" t="s">
        <v>350</v>
      </c>
      <c r="C73" s="142" t="s">
        <v>351</v>
      </c>
      <c r="D73" s="149">
        <v>0</v>
      </c>
      <c r="E73" s="150"/>
      <c r="F73" s="150">
        <v>1</v>
      </c>
      <c r="G73" s="151">
        <v>1</v>
      </c>
      <c r="H73" s="152"/>
      <c r="I73" s="146"/>
      <c r="J73" s="128">
        <v>2</v>
      </c>
      <c r="K73" s="176">
        <v>0.4</v>
      </c>
      <c r="L73" s="179">
        <v>0</v>
      </c>
    </row>
    <row r="74" spans="1:12" x14ac:dyDescent="0.25">
      <c r="A74" s="137" t="s">
        <v>1006</v>
      </c>
      <c r="B74" s="68" t="s">
        <v>170</v>
      </c>
      <c r="C74" s="142" t="s">
        <v>171</v>
      </c>
      <c r="D74" s="149">
        <v>31</v>
      </c>
      <c r="E74" s="150">
        <v>28</v>
      </c>
      <c r="F74" s="150">
        <v>34</v>
      </c>
      <c r="G74" s="151">
        <v>7</v>
      </c>
      <c r="H74" s="152">
        <v>5</v>
      </c>
      <c r="I74" s="146"/>
      <c r="J74" s="128">
        <v>105</v>
      </c>
      <c r="K74" s="176">
        <v>21</v>
      </c>
      <c r="L74" s="178">
        <v>-0.83870967741935487</v>
      </c>
    </row>
    <row r="75" spans="1:12" x14ac:dyDescent="0.25">
      <c r="A75" s="137" t="s">
        <v>1003</v>
      </c>
      <c r="B75" s="68" t="s">
        <v>517</v>
      </c>
      <c r="C75" s="142" t="s">
        <v>518</v>
      </c>
      <c r="D75" s="149">
        <v>1</v>
      </c>
      <c r="E75" s="150">
        <v>1</v>
      </c>
      <c r="F75" s="150"/>
      <c r="G75" s="151">
        <v>1</v>
      </c>
      <c r="H75" s="152">
        <v>1</v>
      </c>
      <c r="I75" s="146"/>
      <c r="J75" s="128">
        <v>4</v>
      </c>
      <c r="K75" s="176">
        <v>0.8</v>
      </c>
      <c r="L75" s="178">
        <v>0</v>
      </c>
    </row>
    <row r="76" spans="1:12" x14ac:dyDescent="0.25">
      <c r="A76" s="137" t="s">
        <v>1006</v>
      </c>
      <c r="B76" s="68" t="s">
        <v>479</v>
      </c>
      <c r="C76" s="142" t="s">
        <v>480</v>
      </c>
      <c r="D76" s="149">
        <v>29</v>
      </c>
      <c r="E76" s="150">
        <v>23</v>
      </c>
      <c r="F76" s="150">
        <v>19</v>
      </c>
      <c r="G76" s="151">
        <v>21</v>
      </c>
      <c r="H76" s="152">
        <v>19</v>
      </c>
      <c r="I76" s="146"/>
      <c r="J76" s="128">
        <v>111</v>
      </c>
      <c r="K76" s="176">
        <v>22.2</v>
      </c>
      <c r="L76" s="178">
        <v>-0.34482758620689657</v>
      </c>
    </row>
    <row r="77" spans="1:12" x14ac:dyDescent="0.25">
      <c r="A77" s="137" t="s">
        <v>1009</v>
      </c>
      <c r="B77" s="68" t="s">
        <v>245</v>
      </c>
      <c r="C77" s="142" t="s">
        <v>246</v>
      </c>
      <c r="D77" s="149">
        <v>6</v>
      </c>
      <c r="E77" s="150">
        <v>5</v>
      </c>
      <c r="F77" s="150">
        <v>9</v>
      </c>
      <c r="G77" s="151">
        <v>15</v>
      </c>
      <c r="H77" s="152">
        <v>6</v>
      </c>
      <c r="I77" s="146"/>
      <c r="J77" s="128">
        <v>41</v>
      </c>
      <c r="K77" s="176">
        <v>8.1999999999999993</v>
      </c>
      <c r="L77" s="178">
        <v>0</v>
      </c>
    </row>
    <row r="78" spans="1:12" x14ac:dyDescent="0.25">
      <c r="A78" s="137" t="s">
        <v>1004</v>
      </c>
      <c r="B78" s="68" t="s">
        <v>489</v>
      </c>
      <c r="C78" s="142" t="s">
        <v>490</v>
      </c>
      <c r="D78" s="149">
        <v>1</v>
      </c>
      <c r="E78" s="150">
        <v>1</v>
      </c>
      <c r="F78" s="150"/>
      <c r="G78" s="151"/>
      <c r="H78" s="152"/>
      <c r="I78" s="146"/>
      <c r="J78" s="128">
        <v>2</v>
      </c>
      <c r="K78" s="176">
        <v>0.4</v>
      </c>
      <c r="L78" s="178">
        <v>-1</v>
      </c>
    </row>
    <row r="79" spans="1:12" x14ac:dyDescent="0.25">
      <c r="A79" s="137" t="s">
        <v>1001</v>
      </c>
      <c r="B79" s="68" t="s">
        <v>241</v>
      </c>
      <c r="C79" s="142" t="s">
        <v>426</v>
      </c>
      <c r="D79" s="149">
        <v>1</v>
      </c>
      <c r="E79" s="150">
        <v>1</v>
      </c>
      <c r="F79" s="150">
        <v>2</v>
      </c>
      <c r="G79" s="151">
        <v>1</v>
      </c>
      <c r="H79" s="152"/>
      <c r="I79" s="146"/>
      <c r="J79" s="128">
        <v>5</v>
      </c>
      <c r="K79" s="176">
        <v>1</v>
      </c>
      <c r="L79" s="178">
        <v>-1</v>
      </c>
    </row>
    <row r="80" spans="1:12" x14ac:dyDescent="0.25">
      <c r="A80" s="137" t="s">
        <v>1001</v>
      </c>
      <c r="B80" s="68" t="s">
        <v>65</v>
      </c>
      <c r="C80" s="142" t="s">
        <v>244</v>
      </c>
      <c r="D80" s="149">
        <v>27</v>
      </c>
      <c r="E80" s="150">
        <v>10</v>
      </c>
      <c r="F80" s="150">
        <v>8</v>
      </c>
      <c r="G80" s="151">
        <v>2</v>
      </c>
      <c r="H80" s="152"/>
      <c r="I80" s="146"/>
      <c r="J80" s="128">
        <v>47</v>
      </c>
      <c r="K80" s="176">
        <v>9.4</v>
      </c>
      <c r="L80" s="178">
        <v>-1</v>
      </c>
    </row>
    <row r="81" spans="1:12" x14ac:dyDescent="0.25">
      <c r="A81" s="137" t="s">
        <v>1001</v>
      </c>
      <c r="B81" s="68" t="s">
        <v>234</v>
      </c>
      <c r="C81" s="142" t="s">
        <v>235</v>
      </c>
      <c r="D81" s="149">
        <v>15</v>
      </c>
      <c r="E81" s="150">
        <v>5</v>
      </c>
      <c r="F81" s="150">
        <v>3</v>
      </c>
      <c r="G81" s="151">
        <v>4</v>
      </c>
      <c r="H81" s="152">
        <v>4</v>
      </c>
      <c r="I81" s="146"/>
      <c r="J81" s="128">
        <v>31</v>
      </c>
      <c r="K81" s="176">
        <v>6.2</v>
      </c>
      <c r="L81" s="178">
        <v>-0.73333333333333328</v>
      </c>
    </row>
    <row r="82" spans="1:12" x14ac:dyDescent="0.25">
      <c r="A82" s="137" t="s">
        <v>1004</v>
      </c>
      <c r="B82" s="69" t="s">
        <v>798</v>
      </c>
      <c r="C82" s="143" t="s">
        <v>799</v>
      </c>
      <c r="D82" s="149"/>
      <c r="E82" s="150"/>
      <c r="F82" s="150"/>
      <c r="G82" s="153">
        <v>1</v>
      </c>
      <c r="H82" s="152">
        <v>1</v>
      </c>
      <c r="I82" s="147"/>
      <c r="J82" s="128">
        <v>2</v>
      </c>
      <c r="K82" s="176">
        <v>0.4</v>
      </c>
      <c r="L82" s="179">
        <v>0</v>
      </c>
    </row>
    <row r="83" spans="1:12" x14ac:dyDescent="0.25">
      <c r="A83" s="137" t="s">
        <v>1000</v>
      </c>
      <c r="B83" s="68" t="s">
        <v>125</v>
      </c>
      <c r="C83" s="142" t="s">
        <v>126</v>
      </c>
      <c r="D83" s="149">
        <v>224</v>
      </c>
      <c r="E83" s="150">
        <v>209</v>
      </c>
      <c r="F83" s="150">
        <v>199</v>
      </c>
      <c r="G83" s="151">
        <v>180</v>
      </c>
      <c r="H83" s="152">
        <v>156</v>
      </c>
      <c r="I83" s="146"/>
      <c r="J83" s="128">
        <v>968</v>
      </c>
      <c r="K83" s="176">
        <v>193.6</v>
      </c>
      <c r="L83" s="178">
        <v>-0.30357142857142855</v>
      </c>
    </row>
    <row r="84" spans="1:12" x14ac:dyDescent="0.25">
      <c r="A84" s="137" t="s">
        <v>1001</v>
      </c>
      <c r="B84" s="68" t="s">
        <v>242</v>
      </c>
      <c r="C84" s="142" t="s">
        <v>510</v>
      </c>
      <c r="D84" s="149">
        <v>42</v>
      </c>
      <c r="E84" s="150">
        <v>19</v>
      </c>
      <c r="F84" s="150">
        <v>13</v>
      </c>
      <c r="G84" s="151">
        <v>6</v>
      </c>
      <c r="H84" s="152"/>
      <c r="I84" s="146"/>
      <c r="J84" s="128">
        <v>80</v>
      </c>
      <c r="K84" s="176">
        <v>16</v>
      </c>
      <c r="L84" s="178">
        <v>-1</v>
      </c>
    </row>
    <row r="85" spans="1:12" x14ac:dyDescent="0.25">
      <c r="A85" s="137" t="s">
        <v>1004</v>
      </c>
      <c r="B85" s="68" t="s">
        <v>95</v>
      </c>
      <c r="C85" s="142" t="s">
        <v>83</v>
      </c>
      <c r="D85" s="149">
        <v>4</v>
      </c>
      <c r="E85" s="150">
        <v>2</v>
      </c>
      <c r="F85" s="150">
        <v>2</v>
      </c>
      <c r="G85" s="151">
        <v>1</v>
      </c>
      <c r="H85" s="152"/>
      <c r="I85" s="146"/>
      <c r="J85" s="128">
        <v>9</v>
      </c>
      <c r="K85" s="176">
        <v>1.8</v>
      </c>
      <c r="L85" s="178">
        <v>-1</v>
      </c>
    </row>
    <row r="86" spans="1:12" x14ac:dyDescent="0.25">
      <c r="A86" s="137" t="s">
        <v>1004</v>
      </c>
      <c r="B86" s="68" t="s">
        <v>17</v>
      </c>
      <c r="C86" s="142" t="s">
        <v>317</v>
      </c>
      <c r="D86" s="149">
        <v>2</v>
      </c>
      <c r="E86" s="150">
        <v>3</v>
      </c>
      <c r="F86" s="150">
        <v>1</v>
      </c>
      <c r="G86" s="151">
        <v>1</v>
      </c>
      <c r="H86" s="152">
        <v>1</v>
      </c>
      <c r="I86" s="146"/>
      <c r="J86" s="128">
        <v>8</v>
      </c>
      <c r="K86" s="176">
        <v>1.6</v>
      </c>
      <c r="L86" s="178">
        <v>-0.5</v>
      </c>
    </row>
    <row r="87" spans="1:12" x14ac:dyDescent="0.25">
      <c r="A87" s="137" t="s">
        <v>1004</v>
      </c>
      <c r="B87" s="68" t="s">
        <v>16</v>
      </c>
      <c r="C87" s="142" t="s">
        <v>310</v>
      </c>
      <c r="D87" s="149">
        <v>56</v>
      </c>
      <c r="E87" s="150">
        <v>33</v>
      </c>
      <c r="F87" s="150">
        <v>21</v>
      </c>
      <c r="G87" s="151">
        <v>7</v>
      </c>
      <c r="H87" s="152">
        <v>6</v>
      </c>
      <c r="I87" s="146"/>
      <c r="J87" s="128">
        <v>123</v>
      </c>
      <c r="K87" s="176">
        <v>24.6</v>
      </c>
      <c r="L87" s="178">
        <v>-0.8928571428571429</v>
      </c>
    </row>
    <row r="88" spans="1:12" x14ac:dyDescent="0.25">
      <c r="A88" s="137" t="s">
        <v>1004</v>
      </c>
      <c r="B88" s="68" t="s">
        <v>308</v>
      </c>
      <c r="C88" s="142" t="s">
        <v>309</v>
      </c>
      <c r="D88" s="149">
        <v>101</v>
      </c>
      <c r="E88" s="150">
        <v>135</v>
      </c>
      <c r="F88" s="150">
        <v>141</v>
      </c>
      <c r="G88" s="151">
        <v>130</v>
      </c>
      <c r="H88" s="152">
        <v>145</v>
      </c>
      <c r="I88" s="146"/>
      <c r="J88" s="128">
        <v>652</v>
      </c>
      <c r="K88" s="176">
        <v>130.4</v>
      </c>
      <c r="L88" s="178">
        <v>0.43564356435643564</v>
      </c>
    </row>
    <row r="89" spans="1:12" x14ac:dyDescent="0.25">
      <c r="A89" s="137" t="s">
        <v>1004</v>
      </c>
      <c r="B89" s="68" t="s">
        <v>314</v>
      </c>
      <c r="C89" s="142" t="s">
        <v>315</v>
      </c>
      <c r="D89" s="149">
        <v>4</v>
      </c>
      <c r="E89" s="150">
        <v>2</v>
      </c>
      <c r="F89" s="150">
        <v>2</v>
      </c>
      <c r="G89" s="151">
        <v>1</v>
      </c>
      <c r="H89" s="152">
        <v>1</v>
      </c>
      <c r="I89" s="146"/>
      <c r="J89" s="128">
        <v>10</v>
      </c>
      <c r="K89" s="176">
        <v>2</v>
      </c>
      <c r="L89" s="178">
        <v>-0.75</v>
      </c>
    </row>
    <row r="90" spans="1:12" x14ac:dyDescent="0.25">
      <c r="A90" s="137" t="s">
        <v>1004</v>
      </c>
      <c r="B90" s="68" t="s">
        <v>18</v>
      </c>
      <c r="C90" s="142" t="s">
        <v>521</v>
      </c>
      <c r="D90" s="149">
        <v>51</v>
      </c>
      <c r="E90" s="150">
        <v>46</v>
      </c>
      <c r="F90" s="150">
        <v>40</v>
      </c>
      <c r="G90" s="151">
        <v>26</v>
      </c>
      <c r="H90" s="152">
        <v>22</v>
      </c>
      <c r="I90" s="146"/>
      <c r="J90" s="128">
        <v>185</v>
      </c>
      <c r="K90" s="176">
        <v>37</v>
      </c>
      <c r="L90" s="178">
        <v>-0.56862745098039214</v>
      </c>
    </row>
    <row r="91" spans="1:12" x14ac:dyDescent="0.25">
      <c r="A91" s="137" t="s">
        <v>1006</v>
      </c>
      <c r="B91" s="68" t="s">
        <v>37</v>
      </c>
      <c r="C91" s="142" t="s">
        <v>401</v>
      </c>
      <c r="D91" s="149">
        <v>4</v>
      </c>
      <c r="E91" s="150">
        <v>7</v>
      </c>
      <c r="F91" s="150">
        <v>4</v>
      </c>
      <c r="G91" s="151">
        <v>8</v>
      </c>
      <c r="H91" s="152">
        <v>14</v>
      </c>
      <c r="I91" s="146"/>
      <c r="J91" s="128">
        <v>37</v>
      </c>
      <c r="K91" s="176">
        <v>7.4</v>
      </c>
      <c r="L91" s="178">
        <v>2.5</v>
      </c>
    </row>
    <row r="92" spans="1:12" x14ac:dyDescent="0.25">
      <c r="A92" s="137" t="s">
        <v>1006</v>
      </c>
      <c r="B92" s="68" t="s">
        <v>39</v>
      </c>
      <c r="C92" s="142" t="s">
        <v>525</v>
      </c>
      <c r="D92" s="149">
        <v>1</v>
      </c>
      <c r="E92" s="150"/>
      <c r="F92" s="150">
        <v>1</v>
      </c>
      <c r="G92" s="151">
        <v>3</v>
      </c>
      <c r="H92" s="152">
        <v>2</v>
      </c>
      <c r="I92" s="146"/>
      <c r="J92" s="128">
        <v>7</v>
      </c>
      <c r="K92" s="176">
        <v>1.4</v>
      </c>
      <c r="L92" s="178">
        <v>1</v>
      </c>
    </row>
    <row r="93" spans="1:12" x14ac:dyDescent="0.25">
      <c r="A93" s="137" t="s">
        <v>1006</v>
      </c>
      <c r="B93" s="68" t="s">
        <v>320</v>
      </c>
      <c r="C93" s="142" t="s">
        <v>321</v>
      </c>
      <c r="D93" s="149">
        <v>7</v>
      </c>
      <c r="E93" s="150">
        <v>7</v>
      </c>
      <c r="F93" s="150">
        <v>8</v>
      </c>
      <c r="G93" s="151">
        <v>8</v>
      </c>
      <c r="H93" s="152">
        <v>4</v>
      </c>
      <c r="I93" s="146"/>
      <c r="J93" s="128">
        <v>34</v>
      </c>
      <c r="K93" s="176">
        <v>6.8</v>
      </c>
      <c r="L93" s="178">
        <v>-0.42857142857142855</v>
      </c>
    </row>
    <row r="94" spans="1:12" x14ac:dyDescent="0.25">
      <c r="A94" s="137" t="s">
        <v>1006</v>
      </c>
      <c r="B94" s="68" t="s">
        <v>168</v>
      </c>
      <c r="C94" s="142" t="s">
        <v>562</v>
      </c>
      <c r="D94" s="149">
        <v>6</v>
      </c>
      <c r="E94" s="150">
        <v>4</v>
      </c>
      <c r="F94" s="150">
        <v>3</v>
      </c>
      <c r="G94" s="151">
        <v>5</v>
      </c>
      <c r="H94" s="152">
        <v>5</v>
      </c>
      <c r="I94" s="146"/>
      <c r="J94" s="128">
        <v>23</v>
      </c>
      <c r="K94" s="176">
        <v>4.5999999999999996</v>
      </c>
      <c r="L94" s="178">
        <v>-0.16666666666666666</v>
      </c>
    </row>
    <row r="95" spans="1:12" x14ac:dyDescent="0.25">
      <c r="A95" s="137" t="s">
        <v>1001</v>
      </c>
      <c r="B95" s="68" t="s">
        <v>232</v>
      </c>
      <c r="C95" s="142" t="s">
        <v>233</v>
      </c>
      <c r="D95" s="149">
        <v>182</v>
      </c>
      <c r="E95" s="150">
        <v>161</v>
      </c>
      <c r="F95" s="150">
        <v>172</v>
      </c>
      <c r="G95" s="151">
        <v>143</v>
      </c>
      <c r="H95" s="152">
        <v>155</v>
      </c>
      <c r="I95" s="146"/>
      <c r="J95" s="128">
        <v>813</v>
      </c>
      <c r="K95" s="176">
        <v>162.6</v>
      </c>
      <c r="L95" s="178">
        <v>-0.14835164835164835</v>
      </c>
    </row>
    <row r="96" spans="1:12" x14ac:dyDescent="0.25">
      <c r="A96" s="137" t="s">
        <v>1005</v>
      </c>
      <c r="B96" s="68" t="s">
        <v>364</v>
      </c>
      <c r="C96" s="142" t="s">
        <v>178</v>
      </c>
      <c r="D96" s="149">
        <v>0</v>
      </c>
      <c r="E96" s="150">
        <v>1</v>
      </c>
      <c r="F96" s="150">
        <v>1</v>
      </c>
      <c r="G96" s="151"/>
      <c r="H96" s="152"/>
      <c r="I96" s="146"/>
      <c r="J96" s="128">
        <v>2</v>
      </c>
      <c r="K96" s="176">
        <v>0.4</v>
      </c>
      <c r="L96" s="179">
        <v>0</v>
      </c>
    </row>
    <row r="97" spans="1:12" x14ac:dyDescent="0.25">
      <c r="A97" s="137" t="s">
        <v>1005</v>
      </c>
      <c r="B97" s="68" t="s">
        <v>554</v>
      </c>
      <c r="C97" s="142" t="s">
        <v>555</v>
      </c>
      <c r="D97" s="149">
        <v>1</v>
      </c>
      <c r="E97" s="150">
        <v>2</v>
      </c>
      <c r="F97" s="150">
        <v>1</v>
      </c>
      <c r="G97" s="151"/>
      <c r="H97" s="152"/>
      <c r="I97" s="146"/>
      <c r="J97" s="128">
        <v>4</v>
      </c>
      <c r="K97" s="176">
        <v>0.8</v>
      </c>
      <c r="L97" s="178">
        <v>-1</v>
      </c>
    </row>
    <row r="98" spans="1:12" x14ac:dyDescent="0.25">
      <c r="A98" s="137" t="s">
        <v>1005</v>
      </c>
      <c r="B98" s="68" t="s">
        <v>556</v>
      </c>
      <c r="C98" s="142" t="s">
        <v>557</v>
      </c>
      <c r="D98" s="149">
        <v>2</v>
      </c>
      <c r="E98" s="150">
        <v>2</v>
      </c>
      <c r="F98" s="150"/>
      <c r="G98" s="151"/>
      <c r="H98" s="152"/>
      <c r="I98" s="146"/>
      <c r="J98" s="128">
        <v>4</v>
      </c>
      <c r="K98" s="176">
        <v>0.8</v>
      </c>
      <c r="L98" s="178">
        <v>-1</v>
      </c>
    </row>
    <row r="99" spans="1:12" x14ac:dyDescent="0.25">
      <c r="A99" s="137" t="s">
        <v>1003</v>
      </c>
      <c r="B99" s="68" t="s">
        <v>202</v>
      </c>
      <c r="C99" s="142" t="s">
        <v>203</v>
      </c>
      <c r="D99" s="149">
        <v>10</v>
      </c>
      <c r="E99" s="150">
        <v>3</v>
      </c>
      <c r="F99" s="150">
        <v>3</v>
      </c>
      <c r="G99" s="151">
        <v>9</v>
      </c>
      <c r="H99" s="152">
        <v>6</v>
      </c>
      <c r="I99" s="146"/>
      <c r="J99" s="128">
        <v>31</v>
      </c>
      <c r="K99" s="176">
        <v>6.2</v>
      </c>
      <c r="L99" s="178">
        <v>-0.4</v>
      </c>
    </row>
    <row r="100" spans="1:12" x14ac:dyDescent="0.25">
      <c r="A100" s="137" t="s">
        <v>1003</v>
      </c>
      <c r="B100" s="68" t="s">
        <v>217</v>
      </c>
      <c r="C100" s="142" t="s">
        <v>218</v>
      </c>
      <c r="D100" s="149">
        <v>9</v>
      </c>
      <c r="E100" s="150">
        <v>4</v>
      </c>
      <c r="F100" s="150">
        <v>3</v>
      </c>
      <c r="G100" s="151">
        <v>1</v>
      </c>
      <c r="H100" s="152">
        <v>2</v>
      </c>
      <c r="I100" s="146"/>
      <c r="J100" s="128">
        <v>19</v>
      </c>
      <c r="K100" s="176">
        <v>3.8</v>
      </c>
      <c r="L100" s="178">
        <v>-0.77777777777777779</v>
      </c>
    </row>
    <row r="101" spans="1:12" x14ac:dyDescent="0.25">
      <c r="A101" s="137" t="s">
        <v>1003</v>
      </c>
      <c r="B101" s="68" t="s">
        <v>383</v>
      </c>
      <c r="C101" s="142" t="s">
        <v>384</v>
      </c>
      <c r="D101" s="149">
        <v>3</v>
      </c>
      <c r="E101" s="150">
        <v>6</v>
      </c>
      <c r="F101" s="150">
        <v>3</v>
      </c>
      <c r="G101" s="151">
        <v>15</v>
      </c>
      <c r="H101" s="152">
        <v>10</v>
      </c>
      <c r="I101" s="146"/>
      <c r="J101" s="128">
        <v>37</v>
      </c>
      <c r="K101" s="176">
        <v>7.4</v>
      </c>
      <c r="L101" s="178">
        <v>2.3333333333333335</v>
      </c>
    </row>
    <row r="102" spans="1:12" x14ac:dyDescent="0.25">
      <c r="A102" s="137" t="s">
        <v>1005</v>
      </c>
      <c r="B102" s="68" t="s">
        <v>183</v>
      </c>
      <c r="C102" s="142" t="s">
        <v>388</v>
      </c>
      <c r="D102" s="149">
        <v>106</v>
      </c>
      <c r="E102" s="150">
        <v>76</v>
      </c>
      <c r="F102" s="150">
        <v>96</v>
      </c>
      <c r="G102" s="151">
        <v>68</v>
      </c>
      <c r="H102" s="152">
        <v>75</v>
      </c>
      <c r="I102" s="146"/>
      <c r="J102" s="128">
        <v>421</v>
      </c>
      <c r="K102" s="176">
        <v>84.2</v>
      </c>
      <c r="L102" s="178">
        <v>-0.29245283018867924</v>
      </c>
    </row>
    <row r="103" spans="1:12" x14ac:dyDescent="0.25">
      <c r="A103" s="137" t="s">
        <v>1006</v>
      </c>
      <c r="B103" s="68" t="s">
        <v>334</v>
      </c>
      <c r="C103" s="142" t="s">
        <v>335</v>
      </c>
      <c r="D103" s="149">
        <v>0</v>
      </c>
      <c r="E103" s="150">
        <v>1</v>
      </c>
      <c r="F103" s="150">
        <v>1</v>
      </c>
      <c r="G103" s="151"/>
      <c r="H103" s="152">
        <v>1</v>
      </c>
      <c r="I103" s="146"/>
      <c r="J103" s="128">
        <v>3</v>
      </c>
      <c r="K103" s="176">
        <v>0.6</v>
      </c>
      <c r="L103" s="179">
        <v>0</v>
      </c>
    </row>
    <row r="104" spans="1:12" x14ac:dyDescent="0.25">
      <c r="A104" s="137" t="s">
        <v>1006</v>
      </c>
      <c r="B104" s="68" t="s">
        <v>32</v>
      </c>
      <c r="C104" s="142" t="s">
        <v>338</v>
      </c>
      <c r="D104" s="149">
        <v>8</v>
      </c>
      <c r="E104" s="150">
        <v>10</v>
      </c>
      <c r="F104" s="150">
        <v>6</v>
      </c>
      <c r="G104" s="151">
        <v>9</v>
      </c>
      <c r="H104" s="152">
        <v>3</v>
      </c>
      <c r="I104" s="146"/>
      <c r="J104" s="128">
        <v>36</v>
      </c>
      <c r="K104" s="176">
        <v>7.2</v>
      </c>
      <c r="L104" s="178">
        <v>-0.625</v>
      </c>
    </row>
    <row r="105" spans="1:12" x14ac:dyDescent="0.25">
      <c r="A105" s="137" t="s">
        <v>1004</v>
      </c>
      <c r="B105" s="68" t="s">
        <v>411</v>
      </c>
      <c r="C105" s="142" t="s">
        <v>412</v>
      </c>
      <c r="D105" s="149">
        <v>1</v>
      </c>
      <c r="E105" s="150">
        <v>1</v>
      </c>
      <c r="F105" s="150"/>
      <c r="G105" s="151"/>
      <c r="H105" s="152"/>
      <c r="I105" s="146"/>
      <c r="J105" s="128">
        <v>2</v>
      </c>
      <c r="K105" s="176">
        <v>0.4</v>
      </c>
      <c r="L105" s="178">
        <v>-1</v>
      </c>
    </row>
    <row r="106" spans="1:12" x14ac:dyDescent="0.25">
      <c r="A106" s="137" t="s">
        <v>1006</v>
      </c>
      <c r="B106" s="68" t="s">
        <v>439</v>
      </c>
      <c r="C106" s="142" t="s">
        <v>440</v>
      </c>
      <c r="D106" s="149">
        <v>3</v>
      </c>
      <c r="E106" s="150">
        <v>1</v>
      </c>
      <c r="F106" s="150">
        <v>2</v>
      </c>
      <c r="G106" s="151"/>
      <c r="H106" s="152">
        <v>2</v>
      </c>
      <c r="I106" s="146"/>
      <c r="J106" s="128">
        <v>8</v>
      </c>
      <c r="K106" s="176">
        <v>1.6</v>
      </c>
      <c r="L106" s="178">
        <v>-0.33333333333333331</v>
      </c>
    </row>
    <row r="107" spans="1:12" x14ac:dyDescent="0.25">
      <c r="A107" s="137" t="s">
        <v>1006</v>
      </c>
      <c r="B107" s="68" t="s">
        <v>340</v>
      </c>
      <c r="C107" s="142" t="s">
        <v>341</v>
      </c>
      <c r="D107" s="149">
        <v>10</v>
      </c>
      <c r="E107" s="150">
        <v>4</v>
      </c>
      <c r="F107" s="150">
        <v>14</v>
      </c>
      <c r="G107" s="151">
        <v>13</v>
      </c>
      <c r="H107" s="152">
        <v>12</v>
      </c>
      <c r="I107" s="146"/>
      <c r="J107" s="128">
        <v>53</v>
      </c>
      <c r="K107" s="176">
        <v>10.6</v>
      </c>
      <c r="L107" s="178">
        <v>0.2</v>
      </c>
    </row>
    <row r="108" spans="1:12" x14ac:dyDescent="0.25">
      <c r="A108" s="137" t="s">
        <v>1004</v>
      </c>
      <c r="B108" s="68" t="s">
        <v>96</v>
      </c>
      <c r="C108" s="142" t="s">
        <v>94</v>
      </c>
      <c r="D108" s="149">
        <v>22</v>
      </c>
      <c r="E108" s="150">
        <v>12</v>
      </c>
      <c r="F108" s="150">
        <v>10</v>
      </c>
      <c r="G108" s="151"/>
      <c r="H108" s="152"/>
      <c r="I108" s="146"/>
      <c r="J108" s="128">
        <v>44</v>
      </c>
      <c r="K108" s="176">
        <v>8.8000000000000007</v>
      </c>
      <c r="L108" s="178">
        <v>-1</v>
      </c>
    </row>
    <row r="109" spans="1:12" x14ac:dyDescent="0.25">
      <c r="A109" s="137" t="s">
        <v>1004</v>
      </c>
      <c r="B109" s="68" t="s">
        <v>93</v>
      </c>
      <c r="C109" s="142" t="s">
        <v>346</v>
      </c>
      <c r="D109" s="149">
        <v>44</v>
      </c>
      <c r="E109" s="150">
        <v>50</v>
      </c>
      <c r="F109" s="150">
        <v>62</v>
      </c>
      <c r="G109" s="151">
        <v>48</v>
      </c>
      <c r="H109" s="152">
        <v>44</v>
      </c>
      <c r="I109" s="146"/>
      <c r="J109" s="128">
        <v>248</v>
      </c>
      <c r="K109" s="176">
        <v>49.6</v>
      </c>
      <c r="L109" s="178">
        <v>0</v>
      </c>
    </row>
    <row r="110" spans="1:12" x14ac:dyDescent="0.25">
      <c r="A110" s="137" t="s">
        <v>1004</v>
      </c>
      <c r="B110" s="68" t="s">
        <v>512</v>
      </c>
      <c r="C110" s="142" t="s">
        <v>513</v>
      </c>
      <c r="D110" s="149">
        <v>2</v>
      </c>
      <c r="E110" s="150">
        <v>1</v>
      </c>
      <c r="F110" s="150">
        <v>1</v>
      </c>
      <c r="G110" s="151">
        <v>1</v>
      </c>
      <c r="H110" s="152"/>
      <c r="I110" s="146"/>
      <c r="J110" s="128">
        <v>5</v>
      </c>
      <c r="K110" s="176">
        <v>1</v>
      </c>
      <c r="L110" s="178">
        <v>-1</v>
      </c>
    </row>
    <row r="111" spans="1:12" x14ac:dyDescent="0.25">
      <c r="A111" s="137" t="s">
        <v>1004</v>
      </c>
      <c r="B111" s="68" t="s">
        <v>122</v>
      </c>
      <c r="C111" s="142" t="s">
        <v>511</v>
      </c>
      <c r="D111" s="149">
        <v>1</v>
      </c>
      <c r="E111" s="150"/>
      <c r="F111" s="150"/>
      <c r="G111" s="151"/>
      <c r="H111" s="152"/>
      <c r="I111" s="146"/>
      <c r="J111" s="128">
        <v>1</v>
      </c>
      <c r="K111" s="176">
        <v>0.2</v>
      </c>
      <c r="L111" s="178">
        <v>-1</v>
      </c>
    </row>
    <row r="112" spans="1:12" x14ac:dyDescent="0.25">
      <c r="A112" s="137" t="s">
        <v>1004</v>
      </c>
      <c r="B112" s="68" t="s">
        <v>22</v>
      </c>
      <c r="C112" s="142" t="s">
        <v>295</v>
      </c>
      <c r="D112" s="149">
        <v>15</v>
      </c>
      <c r="E112" s="150">
        <v>9</v>
      </c>
      <c r="F112" s="150">
        <v>7</v>
      </c>
      <c r="G112" s="151">
        <v>5</v>
      </c>
      <c r="H112" s="152">
        <v>11</v>
      </c>
      <c r="I112" s="146"/>
      <c r="J112" s="128">
        <v>47</v>
      </c>
      <c r="K112" s="176">
        <v>9.4</v>
      </c>
      <c r="L112" s="178">
        <v>-0.26666666666666666</v>
      </c>
    </row>
    <row r="113" spans="1:12" x14ac:dyDescent="0.25">
      <c r="A113" s="137" t="s">
        <v>1003</v>
      </c>
      <c r="B113" s="68" t="s">
        <v>204</v>
      </c>
      <c r="C113" s="142" t="s">
        <v>396</v>
      </c>
      <c r="D113" s="149">
        <v>6</v>
      </c>
      <c r="E113" s="150">
        <v>5</v>
      </c>
      <c r="F113" s="150">
        <v>4</v>
      </c>
      <c r="G113" s="151">
        <v>5</v>
      </c>
      <c r="H113" s="152">
        <v>8</v>
      </c>
      <c r="I113" s="146"/>
      <c r="J113" s="128">
        <v>28</v>
      </c>
      <c r="K113" s="176">
        <v>5.6</v>
      </c>
      <c r="L113" s="178">
        <v>0.33333333333333331</v>
      </c>
    </row>
    <row r="114" spans="1:12" x14ac:dyDescent="0.25">
      <c r="A114" s="137" t="s">
        <v>1003</v>
      </c>
      <c r="B114" s="68" t="s">
        <v>514</v>
      </c>
      <c r="C114" s="142" t="s">
        <v>515</v>
      </c>
      <c r="D114" s="149">
        <v>3</v>
      </c>
      <c r="E114" s="150">
        <v>2</v>
      </c>
      <c r="F114" s="150"/>
      <c r="G114" s="151">
        <v>1</v>
      </c>
      <c r="H114" s="152"/>
      <c r="I114" s="146"/>
      <c r="J114" s="128">
        <v>6</v>
      </c>
      <c r="K114" s="176">
        <v>1.2</v>
      </c>
      <c r="L114" s="178">
        <v>-1</v>
      </c>
    </row>
    <row r="115" spans="1:12" x14ac:dyDescent="0.25">
      <c r="A115" s="137" t="s">
        <v>1003</v>
      </c>
      <c r="B115" s="68" t="s">
        <v>519</v>
      </c>
      <c r="C115" s="142" t="s">
        <v>520</v>
      </c>
      <c r="D115" s="149">
        <v>20</v>
      </c>
      <c r="E115" s="150">
        <v>17</v>
      </c>
      <c r="F115" s="150">
        <v>19</v>
      </c>
      <c r="G115" s="151">
        <v>14</v>
      </c>
      <c r="H115" s="152">
        <v>8</v>
      </c>
      <c r="I115" s="146"/>
      <c r="J115" s="128">
        <v>78</v>
      </c>
      <c r="K115" s="176">
        <v>15.6</v>
      </c>
      <c r="L115" s="178">
        <v>-0.6</v>
      </c>
    </row>
    <row r="116" spans="1:12" x14ac:dyDescent="0.25">
      <c r="A116" s="137" t="s">
        <v>1006</v>
      </c>
      <c r="B116" s="68" t="s">
        <v>336</v>
      </c>
      <c r="C116" s="142" t="s">
        <v>337</v>
      </c>
      <c r="D116" s="149">
        <v>16</v>
      </c>
      <c r="E116" s="150">
        <v>9</v>
      </c>
      <c r="F116" s="150">
        <v>5</v>
      </c>
      <c r="G116" s="151">
        <v>10</v>
      </c>
      <c r="H116" s="152">
        <v>19</v>
      </c>
      <c r="I116" s="146"/>
      <c r="J116" s="128">
        <v>59</v>
      </c>
      <c r="K116" s="176">
        <v>11.8</v>
      </c>
      <c r="L116" s="178">
        <v>0.1875</v>
      </c>
    </row>
    <row r="117" spans="1:12" x14ac:dyDescent="0.25">
      <c r="A117" s="137" t="s">
        <v>1003</v>
      </c>
      <c r="B117" s="68" t="s">
        <v>219</v>
      </c>
      <c r="C117" s="142" t="s">
        <v>500</v>
      </c>
      <c r="D117" s="149">
        <v>11</v>
      </c>
      <c r="E117" s="150">
        <v>14</v>
      </c>
      <c r="F117" s="150">
        <v>24</v>
      </c>
      <c r="G117" s="151">
        <v>27</v>
      </c>
      <c r="H117" s="152">
        <v>26</v>
      </c>
      <c r="I117" s="146"/>
      <c r="J117" s="128">
        <v>102</v>
      </c>
      <c r="K117" s="176">
        <v>20.399999999999999</v>
      </c>
      <c r="L117" s="178">
        <v>1.3636363636363635</v>
      </c>
    </row>
    <row r="118" spans="1:12" x14ac:dyDescent="0.25">
      <c r="A118" s="137" t="s">
        <v>1003</v>
      </c>
      <c r="B118" s="68" t="s">
        <v>442</v>
      </c>
      <c r="C118" s="142" t="s">
        <v>443</v>
      </c>
      <c r="D118" s="149">
        <v>0</v>
      </c>
      <c r="E118" s="150"/>
      <c r="F118" s="150">
        <v>1</v>
      </c>
      <c r="G118" s="151"/>
      <c r="H118" s="152"/>
      <c r="I118" s="146"/>
      <c r="J118" s="128">
        <v>1</v>
      </c>
      <c r="K118" s="176">
        <v>0.2</v>
      </c>
      <c r="L118" s="179">
        <v>0</v>
      </c>
    </row>
    <row r="119" spans="1:12" x14ac:dyDescent="0.25">
      <c r="A119" s="137" t="s">
        <v>1003</v>
      </c>
      <c r="B119" s="68" t="s">
        <v>571</v>
      </c>
      <c r="C119" s="142" t="s">
        <v>572</v>
      </c>
      <c r="D119" s="149">
        <v>0</v>
      </c>
      <c r="E119" s="150">
        <v>1</v>
      </c>
      <c r="F119" s="150"/>
      <c r="G119" s="151">
        <v>1</v>
      </c>
      <c r="H119" s="152"/>
      <c r="I119" s="146"/>
      <c r="J119" s="128">
        <v>2</v>
      </c>
      <c r="K119" s="176">
        <v>0.4</v>
      </c>
      <c r="L119" s="179">
        <v>0</v>
      </c>
    </row>
    <row r="120" spans="1:12" x14ac:dyDescent="0.25">
      <c r="A120" s="137" t="s">
        <v>1003</v>
      </c>
      <c r="B120" s="68" t="s">
        <v>205</v>
      </c>
      <c r="C120" s="142" t="s">
        <v>206</v>
      </c>
      <c r="D120" s="149">
        <v>32</v>
      </c>
      <c r="E120" s="150">
        <v>20</v>
      </c>
      <c r="F120" s="150">
        <v>17</v>
      </c>
      <c r="G120" s="151">
        <v>11</v>
      </c>
      <c r="H120" s="152">
        <v>6</v>
      </c>
      <c r="I120" s="146"/>
      <c r="J120" s="128">
        <v>86</v>
      </c>
      <c r="K120" s="176">
        <v>17.2</v>
      </c>
      <c r="L120" s="178">
        <v>-0.8125</v>
      </c>
    </row>
    <row r="121" spans="1:12" x14ac:dyDescent="0.25">
      <c r="A121" s="137" t="s">
        <v>1003</v>
      </c>
      <c r="B121" s="68" t="s">
        <v>220</v>
      </c>
      <c r="C121" s="142" t="s">
        <v>531</v>
      </c>
      <c r="D121" s="149">
        <v>2</v>
      </c>
      <c r="E121" s="150">
        <v>1</v>
      </c>
      <c r="F121" s="150">
        <v>1</v>
      </c>
      <c r="G121" s="151">
        <v>2</v>
      </c>
      <c r="H121" s="152">
        <v>1</v>
      </c>
      <c r="I121" s="146"/>
      <c r="J121" s="128">
        <v>7</v>
      </c>
      <c r="K121" s="176">
        <v>1.4</v>
      </c>
      <c r="L121" s="178">
        <v>-0.5</v>
      </c>
    </row>
    <row r="122" spans="1:12" x14ac:dyDescent="0.25">
      <c r="A122" s="137" t="s">
        <v>1003</v>
      </c>
      <c r="B122" s="68" t="s">
        <v>318</v>
      </c>
      <c r="C122" s="142" t="s">
        <v>319</v>
      </c>
      <c r="D122" s="149">
        <v>3</v>
      </c>
      <c r="E122" s="150">
        <v>3</v>
      </c>
      <c r="F122" s="150">
        <v>10</v>
      </c>
      <c r="G122" s="151">
        <v>12</v>
      </c>
      <c r="H122" s="152">
        <v>8</v>
      </c>
      <c r="I122" s="146"/>
      <c r="J122" s="128">
        <v>36</v>
      </c>
      <c r="K122" s="176">
        <v>7.2</v>
      </c>
      <c r="L122" s="178">
        <v>1.6666666666666667</v>
      </c>
    </row>
    <row r="123" spans="1:12" x14ac:dyDescent="0.25">
      <c r="A123" s="137" t="s">
        <v>1003</v>
      </c>
      <c r="B123" s="68" t="s">
        <v>207</v>
      </c>
      <c r="C123" s="142" t="s">
        <v>560</v>
      </c>
      <c r="D123" s="149">
        <v>13</v>
      </c>
      <c r="E123" s="150">
        <v>2</v>
      </c>
      <c r="F123" s="150">
        <v>1</v>
      </c>
      <c r="G123" s="151">
        <v>2</v>
      </c>
      <c r="H123" s="152">
        <v>1</v>
      </c>
      <c r="I123" s="146"/>
      <c r="J123" s="128">
        <v>19</v>
      </c>
      <c r="K123" s="176">
        <v>3.8</v>
      </c>
      <c r="L123" s="178">
        <v>-0.92307692307692313</v>
      </c>
    </row>
    <row r="124" spans="1:12" x14ac:dyDescent="0.25">
      <c r="A124" s="137" t="s">
        <v>1003</v>
      </c>
      <c r="B124" s="68" t="s">
        <v>563</v>
      </c>
      <c r="C124" s="142" t="s">
        <v>564</v>
      </c>
      <c r="D124" s="149">
        <v>5</v>
      </c>
      <c r="E124" s="150">
        <v>7</v>
      </c>
      <c r="F124" s="150">
        <v>18</v>
      </c>
      <c r="G124" s="151">
        <v>13</v>
      </c>
      <c r="H124" s="152">
        <v>17</v>
      </c>
      <c r="I124" s="146"/>
      <c r="J124" s="128">
        <v>60</v>
      </c>
      <c r="K124" s="176">
        <v>12</v>
      </c>
      <c r="L124" s="178">
        <v>2.4</v>
      </c>
    </row>
    <row r="125" spans="1:12" x14ac:dyDescent="0.25">
      <c r="A125" s="137" t="s">
        <v>1001</v>
      </c>
      <c r="B125" s="68" t="s">
        <v>496</v>
      </c>
      <c r="C125" s="142" t="s">
        <v>497</v>
      </c>
      <c r="D125" s="149">
        <v>1</v>
      </c>
      <c r="E125" s="150"/>
      <c r="F125" s="150"/>
      <c r="G125" s="151"/>
      <c r="H125" s="152"/>
      <c r="I125" s="146"/>
      <c r="J125" s="128">
        <v>1</v>
      </c>
      <c r="K125" s="176">
        <v>0.2</v>
      </c>
      <c r="L125" s="178">
        <v>-1</v>
      </c>
    </row>
    <row r="126" spans="1:12" x14ac:dyDescent="0.25">
      <c r="A126" s="137" t="s">
        <v>1003</v>
      </c>
      <c r="B126" s="68" t="s">
        <v>540</v>
      </c>
      <c r="C126" s="142" t="s">
        <v>541</v>
      </c>
      <c r="D126" s="149">
        <v>2</v>
      </c>
      <c r="E126" s="150">
        <v>1</v>
      </c>
      <c r="F126" s="150"/>
      <c r="G126" s="151">
        <v>1</v>
      </c>
      <c r="H126" s="152">
        <v>1</v>
      </c>
      <c r="I126" s="146"/>
      <c r="J126" s="128">
        <v>5</v>
      </c>
      <c r="K126" s="176">
        <v>1</v>
      </c>
      <c r="L126" s="178">
        <v>-0.5</v>
      </c>
    </row>
    <row r="127" spans="1:12" x14ac:dyDescent="0.25">
      <c r="A127" s="137" t="s">
        <v>1003</v>
      </c>
      <c r="B127" s="68" t="s">
        <v>544</v>
      </c>
      <c r="C127" s="142" t="s">
        <v>545</v>
      </c>
      <c r="D127" s="149">
        <v>1</v>
      </c>
      <c r="E127" s="150">
        <v>1</v>
      </c>
      <c r="F127" s="150"/>
      <c r="G127" s="151">
        <v>1</v>
      </c>
      <c r="H127" s="152">
        <v>1</v>
      </c>
      <c r="I127" s="146"/>
      <c r="J127" s="128">
        <v>4</v>
      </c>
      <c r="K127" s="176">
        <v>0.8</v>
      </c>
      <c r="L127" s="178">
        <v>0</v>
      </c>
    </row>
    <row r="128" spans="1:12" x14ac:dyDescent="0.25">
      <c r="A128" s="137" t="s">
        <v>1003</v>
      </c>
      <c r="B128" s="68" t="s">
        <v>542</v>
      </c>
      <c r="C128" s="142" t="s">
        <v>543</v>
      </c>
      <c r="D128" s="149">
        <v>1</v>
      </c>
      <c r="E128" s="150"/>
      <c r="F128" s="150"/>
      <c r="G128" s="151"/>
      <c r="H128" s="152"/>
      <c r="I128" s="146"/>
      <c r="J128" s="128">
        <v>1</v>
      </c>
      <c r="K128" s="176">
        <v>0.2</v>
      </c>
      <c r="L128" s="178">
        <v>-1</v>
      </c>
    </row>
    <row r="129" spans="1:12" x14ac:dyDescent="0.25">
      <c r="A129" s="137" t="s">
        <v>1003</v>
      </c>
      <c r="B129" s="68" t="s">
        <v>221</v>
      </c>
      <c r="C129" s="142" t="s">
        <v>547</v>
      </c>
      <c r="D129" s="149">
        <v>4</v>
      </c>
      <c r="E129" s="150">
        <v>4</v>
      </c>
      <c r="F129" s="150">
        <v>2</v>
      </c>
      <c r="G129" s="151"/>
      <c r="H129" s="152">
        <v>1</v>
      </c>
      <c r="I129" s="146"/>
      <c r="J129" s="128">
        <v>11</v>
      </c>
      <c r="K129" s="176">
        <v>2.2000000000000002</v>
      </c>
      <c r="L129" s="178">
        <v>-0.75</v>
      </c>
    </row>
    <row r="130" spans="1:12" x14ac:dyDescent="0.25">
      <c r="A130" s="137" t="s">
        <v>1001</v>
      </c>
      <c r="B130" s="68" t="s">
        <v>460</v>
      </c>
      <c r="C130" s="142" t="s">
        <v>461</v>
      </c>
      <c r="D130" s="149">
        <v>28</v>
      </c>
      <c r="E130" s="150">
        <v>26</v>
      </c>
      <c r="F130" s="150">
        <v>30</v>
      </c>
      <c r="G130" s="151">
        <v>27</v>
      </c>
      <c r="H130" s="152">
        <v>25</v>
      </c>
      <c r="I130" s="146"/>
      <c r="J130" s="128">
        <v>136</v>
      </c>
      <c r="K130" s="176">
        <v>27.2</v>
      </c>
      <c r="L130" s="178">
        <v>-0.10714285714285714</v>
      </c>
    </row>
    <row r="131" spans="1:12" x14ac:dyDescent="0.25">
      <c r="A131" s="137" t="s">
        <v>1003</v>
      </c>
      <c r="B131" s="68" t="s">
        <v>208</v>
      </c>
      <c r="C131" s="142" t="s">
        <v>385</v>
      </c>
      <c r="D131" s="149">
        <v>7</v>
      </c>
      <c r="E131" s="150">
        <v>9</v>
      </c>
      <c r="F131" s="150">
        <v>9</v>
      </c>
      <c r="G131" s="151">
        <v>13</v>
      </c>
      <c r="H131" s="152">
        <v>6</v>
      </c>
      <c r="I131" s="146"/>
      <c r="J131" s="128">
        <v>44</v>
      </c>
      <c r="K131" s="176">
        <v>8.8000000000000007</v>
      </c>
      <c r="L131" s="178">
        <v>-0.14285714285714285</v>
      </c>
    </row>
    <row r="132" spans="1:12" x14ac:dyDescent="0.25">
      <c r="A132" s="137" t="s">
        <v>1002</v>
      </c>
      <c r="B132" s="68" t="s">
        <v>505</v>
      </c>
      <c r="C132" s="142" t="s">
        <v>506</v>
      </c>
      <c r="D132" s="149">
        <v>0</v>
      </c>
      <c r="E132" s="150"/>
      <c r="F132" s="150">
        <v>1</v>
      </c>
      <c r="G132" s="151"/>
      <c r="H132" s="152"/>
      <c r="I132" s="146"/>
      <c r="J132" s="128">
        <v>1</v>
      </c>
      <c r="K132" s="176">
        <v>0.2</v>
      </c>
      <c r="L132" s="179">
        <v>0</v>
      </c>
    </row>
    <row r="133" spans="1:12" x14ac:dyDescent="0.25">
      <c r="A133" s="137" t="s">
        <v>1002</v>
      </c>
      <c r="B133" s="68" t="s">
        <v>508</v>
      </c>
      <c r="C133" s="142" t="s">
        <v>509</v>
      </c>
      <c r="D133" s="149">
        <v>2</v>
      </c>
      <c r="E133" s="150">
        <v>1</v>
      </c>
      <c r="F133" s="150"/>
      <c r="G133" s="151"/>
      <c r="H133" s="152"/>
      <c r="I133" s="146"/>
      <c r="J133" s="128">
        <v>3</v>
      </c>
      <c r="K133" s="176">
        <v>0.6</v>
      </c>
      <c r="L133" s="178">
        <v>-1</v>
      </c>
    </row>
    <row r="134" spans="1:12" x14ac:dyDescent="0.25">
      <c r="A134" s="137" t="s">
        <v>1002</v>
      </c>
      <c r="B134" s="68" t="s">
        <v>77</v>
      </c>
      <c r="C134" s="142" t="s">
        <v>507</v>
      </c>
      <c r="D134" s="149">
        <v>3</v>
      </c>
      <c r="E134" s="150">
        <v>1</v>
      </c>
      <c r="F134" s="150"/>
      <c r="G134" s="151"/>
      <c r="H134" s="152"/>
      <c r="I134" s="146"/>
      <c r="J134" s="128">
        <v>4</v>
      </c>
      <c r="K134" s="176">
        <v>0.8</v>
      </c>
      <c r="L134" s="178">
        <v>-1</v>
      </c>
    </row>
    <row r="135" spans="1:12" x14ac:dyDescent="0.25">
      <c r="A135" s="137" t="s">
        <v>1004</v>
      </c>
      <c r="B135" s="68" t="s">
        <v>98</v>
      </c>
      <c r="C135" s="142" t="s">
        <v>488</v>
      </c>
      <c r="D135" s="149">
        <v>16</v>
      </c>
      <c r="E135" s="150">
        <v>8</v>
      </c>
      <c r="F135" s="150">
        <v>13</v>
      </c>
      <c r="G135" s="151">
        <v>11</v>
      </c>
      <c r="H135" s="152">
        <v>12</v>
      </c>
      <c r="I135" s="146"/>
      <c r="J135" s="128">
        <v>60</v>
      </c>
      <c r="K135" s="176">
        <v>12</v>
      </c>
      <c r="L135" s="178">
        <v>-0.25</v>
      </c>
    </row>
    <row r="136" spans="1:12" x14ac:dyDescent="0.25">
      <c r="A136" s="137" t="s">
        <v>1007</v>
      </c>
      <c r="B136" s="68" t="s">
        <v>255</v>
      </c>
      <c r="C136" s="142" t="s">
        <v>326</v>
      </c>
      <c r="D136" s="149">
        <v>17</v>
      </c>
      <c r="E136" s="150">
        <v>21</v>
      </c>
      <c r="F136" s="150">
        <v>22</v>
      </c>
      <c r="G136" s="151">
        <v>18</v>
      </c>
      <c r="H136" s="152">
        <v>13</v>
      </c>
      <c r="I136" s="146"/>
      <c r="J136" s="128">
        <v>91</v>
      </c>
      <c r="K136" s="176">
        <v>18.2</v>
      </c>
      <c r="L136" s="178">
        <v>-0.23529411764705882</v>
      </c>
    </row>
    <row r="137" spans="1:12" x14ac:dyDescent="0.25">
      <c r="A137" s="137" t="s">
        <v>1000</v>
      </c>
      <c r="B137" s="68" t="s">
        <v>302</v>
      </c>
      <c r="C137" s="142" t="s">
        <v>303</v>
      </c>
      <c r="D137" s="149">
        <v>21</v>
      </c>
      <c r="E137" s="150">
        <v>20</v>
      </c>
      <c r="F137" s="150">
        <v>15</v>
      </c>
      <c r="G137" s="151">
        <v>22</v>
      </c>
      <c r="H137" s="152">
        <v>27</v>
      </c>
      <c r="I137" s="146"/>
      <c r="J137" s="128">
        <v>105</v>
      </c>
      <c r="K137" s="176">
        <v>21</v>
      </c>
      <c r="L137" s="178">
        <v>0.2857142857142857</v>
      </c>
    </row>
    <row r="138" spans="1:12" x14ac:dyDescent="0.25">
      <c r="A138" s="137" t="s">
        <v>1006</v>
      </c>
      <c r="B138" s="68" t="s">
        <v>172</v>
      </c>
      <c r="C138" s="142" t="s">
        <v>292</v>
      </c>
      <c r="D138" s="149">
        <v>0</v>
      </c>
      <c r="E138" s="150">
        <v>1</v>
      </c>
      <c r="F138" s="150">
        <v>2</v>
      </c>
      <c r="G138" s="151">
        <v>7</v>
      </c>
      <c r="H138" s="152">
        <v>4</v>
      </c>
      <c r="I138" s="146"/>
      <c r="J138" s="128">
        <v>14</v>
      </c>
      <c r="K138" s="176">
        <v>2.8</v>
      </c>
      <c r="L138" s="179">
        <v>0</v>
      </c>
    </row>
    <row r="139" spans="1:12" x14ac:dyDescent="0.25">
      <c r="A139" s="137" t="s">
        <v>1006</v>
      </c>
      <c r="B139" s="68" t="s">
        <v>377</v>
      </c>
      <c r="C139" s="142" t="s">
        <v>378</v>
      </c>
      <c r="D139" s="149">
        <v>2</v>
      </c>
      <c r="E139" s="150"/>
      <c r="F139" s="150">
        <v>1</v>
      </c>
      <c r="G139" s="151"/>
      <c r="H139" s="152">
        <v>1</v>
      </c>
      <c r="I139" s="146"/>
      <c r="J139" s="128">
        <v>4</v>
      </c>
      <c r="K139" s="176">
        <v>0.8</v>
      </c>
      <c r="L139" s="178">
        <v>-0.5</v>
      </c>
    </row>
    <row r="140" spans="1:12" x14ac:dyDescent="0.25">
      <c r="A140" s="137" t="s">
        <v>1006</v>
      </c>
      <c r="B140" s="68" t="s">
        <v>468</v>
      </c>
      <c r="C140" s="142" t="s">
        <v>469</v>
      </c>
      <c r="D140" s="149">
        <v>8</v>
      </c>
      <c r="E140" s="150">
        <v>12</v>
      </c>
      <c r="F140" s="150">
        <v>13</v>
      </c>
      <c r="G140" s="151">
        <v>19</v>
      </c>
      <c r="H140" s="152">
        <v>17</v>
      </c>
      <c r="I140" s="146"/>
      <c r="J140" s="128">
        <v>69</v>
      </c>
      <c r="K140" s="176">
        <v>13.8</v>
      </c>
      <c r="L140" s="178">
        <v>1.125</v>
      </c>
    </row>
    <row r="141" spans="1:12" x14ac:dyDescent="0.25">
      <c r="A141" s="137" t="s">
        <v>1004</v>
      </c>
      <c r="B141" s="68" t="s">
        <v>550</v>
      </c>
      <c r="C141" s="142" t="s">
        <v>551</v>
      </c>
      <c r="D141" s="149">
        <v>0</v>
      </c>
      <c r="E141" s="150">
        <v>1</v>
      </c>
      <c r="F141" s="150"/>
      <c r="G141" s="151"/>
      <c r="H141" s="152"/>
      <c r="I141" s="146"/>
      <c r="J141" s="128">
        <v>1</v>
      </c>
      <c r="K141" s="176">
        <v>0.2</v>
      </c>
      <c r="L141" s="179">
        <v>0</v>
      </c>
    </row>
    <row r="142" spans="1:12" x14ac:dyDescent="0.25">
      <c r="A142" s="137" t="s">
        <v>1003</v>
      </c>
      <c r="B142" s="68" t="s">
        <v>49</v>
      </c>
      <c r="C142" s="142" t="s">
        <v>567</v>
      </c>
      <c r="D142" s="149">
        <v>10</v>
      </c>
      <c r="E142" s="150">
        <v>6</v>
      </c>
      <c r="F142" s="150">
        <v>6</v>
      </c>
      <c r="G142" s="151">
        <v>7</v>
      </c>
      <c r="H142" s="152">
        <v>5</v>
      </c>
      <c r="I142" s="146"/>
      <c r="J142" s="128">
        <v>34</v>
      </c>
      <c r="K142" s="176">
        <v>6.8</v>
      </c>
      <c r="L142" s="178">
        <v>-0.5</v>
      </c>
    </row>
    <row r="143" spans="1:12" x14ac:dyDescent="0.25">
      <c r="A143" s="137" t="s">
        <v>1003</v>
      </c>
      <c r="B143" s="68" t="s">
        <v>569</v>
      </c>
      <c r="C143" s="142" t="s">
        <v>570</v>
      </c>
      <c r="D143" s="149">
        <v>3</v>
      </c>
      <c r="E143" s="150">
        <v>3</v>
      </c>
      <c r="F143" s="150">
        <v>2</v>
      </c>
      <c r="G143" s="151">
        <v>2</v>
      </c>
      <c r="H143" s="152">
        <v>1</v>
      </c>
      <c r="I143" s="146"/>
      <c r="J143" s="128">
        <v>11</v>
      </c>
      <c r="K143" s="176">
        <v>2.2000000000000002</v>
      </c>
      <c r="L143" s="178">
        <v>-0.66666666666666663</v>
      </c>
    </row>
    <row r="144" spans="1:12" x14ac:dyDescent="0.25">
      <c r="A144" s="137" t="s">
        <v>1003</v>
      </c>
      <c r="B144" s="68" t="s">
        <v>50</v>
      </c>
      <c r="C144" s="142" t="s">
        <v>568</v>
      </c>
      <c r="D144" s="149">
        <v>7</v>
      </c>
      <c r="E144" s="150">
        <v>3</v>
      </c>
      <c r="F144" s="150">
        <v>4</v>
      </c>
      <c r="G144" s="151">
        <v>6</v>
      </c>
      <c r="H144" s="152">
        <v>3</v>
      </c>
      <c r="I144" s="146"/>
      <c r="J144" s="128">
        <v>23</v>
      </c>
      <c r="K144" s="176">
        <v>4.5999999999999996</v>
      </c>
      <c r="L144" s="178">
        <v>-0.5714285714285714</v>
      </c>
    </row>
    <row r="145" spans="1:12" x14ac:dyDescent="0.25">
      <c r="A145" s="138" t="s">
        <v>1003</v>
      </c>
      <c r="B145" s="69" t="s">
        <v>800</v>
      </c>
      <c r="C145" s="143" t="s">
        <v>801</v>
      </c>
      <c r="D145" s="149"/>
      <c r="E145" s="150"/>
      <c r="F145" s="150"/>
      <c r="G145" s="153">
        <v>1</v>
      </c>
      <c r="H145" s="152">
        <v>15</v>
      </c>
      <c r="I145" s="147"/>
      <c r="J145" s="128">
        <v>16</v>
      </c>
      <c r="K145" s="176">
        <v>3.2</v>
      </c>
      <c r="L145" s="179">
        <v>0</v>
      </c>
    </row>
    <row r="146" spans="1:12" x14ac:dyDescent="0.25">
      <c r="A146" s="137" t="s">
        <v>1003</v>
      </c>
      <c r="B146" s="68" t="s">
        <v>466</v>
      </c>
      <c r="C146" s="142" t="s">
        <v>467</v>
      </c>
      <c r="D146" s="149">
        <v>3</v>
      </c>
      <c r="E146" s="150">
        <v>1</v>
      </c>
      <c r="F146" s="150">
        <v>1</v>
      </c>
      <c r="G146" s="151">
        <v>1</v>
      </c>
      <c r="H146" s="152"/>
      <c r="I146" s="146"/>
      <c r="J146" s="128">
        <v>6</v>
      </c>
      <c r="K146" s="176">
        <v>1.2</v>
      </c>
      <c r="L146" s="178">
        <v>-1</v>
      </c>
    </row>
    <row r="147" spans="1:12" x14ac:dyDescent="0.25">
      <c r="A147" s="137" t="s">
        <v>1003</v>
      </c>
      <c r="B147" s="68" t="s">
        <v>240</v>
      </c>
      <c r="C147" s="142" t="s">
        <v>354</v>
      </c>
      <c r="D147" s="149">
        <v>15</v>
      </c>
      <c r="E147" s="150">
        <v>15</v>
      </c>
      <c r="F147" s="150">
        <v>23</v>
      </c>
      <c r="G147" s="151">
        <v>15</v>
      </c>
      <c r="H147" s="152">
        <v>17</v>
      </c>
      <c r="I147" s="146"/>
      <c r="J147" s="128">
        <v>85</v>
      </c>
      <c r="K147" s="176">
        <v>17</v>
      </c>
      <c r="L147" s="178">
        <v>0.13333333333333333</v>
      </c>
    </row>
    <row r="148" spans="1:12" x14ac:dyDescent="0.25">
      <c r="A148" s="137" t="s">
        <v>1001</v>
      </c>
      <c r="B148" s="68" t="s">
        <v>236</v>
      </c>
      <c r="C148" s="142" t="s">
        <v>237</v>
      </c>
      <c r="D148" s="149">
        <v>7</v>
      </c>
      <c r="E148" s="150">
        <v>8</v>
      </c>
      <c r="F148" s="150">
        <v>6</v>
      </c>
      <c r="G148" s="151">
        <v>2</v>
      </c>
      <c r="H148" s="152">
        <v>1</v>
      </c>
      <c r="I148" s="146"/>
      <c r="J148" s="128">
        <v>24</v>
      </c>
      <c r="K148" s="176">
        <v>4.8</v>
      </c>
      <c r="L148" s="178">
        <v>-0.8571428571428571</v>
      </c>
    </row>
    <row r="149" spans="1:12" x14ac:dyDescent="0.25">
      <c r="A149" s="175" t="s">
        <v>1012</v>
      </c>
      <c r="B149" s="302" t="s">
        <v>287</v>
      </c>
      <c r="C149" s="303" t="s">
        <v>561</v>
      </c>
      <c r="D149" s="149">
        <v>127</v>
      </c>
      <c r="E149" s="150">
        <v>101</v>
      </c>
      <c r="F149" s="150">
        <v>118</v>
      </c>
      <c r="G149" s="151">
        <v>142</v>
      </c>
      <c r="H149" s="152">
        <v>192</v>
      </c>
      <c r="I149" s="146"/>
      <c r="J149" s="128">
        <v>680</v>
      </c>
      <c r="K149" s="176">
        <v>136</v>
      </c>
      <c r="L149" s="178">
        <v>0.51181102362204722</v>
      </c>
    </row>
    <row r="150" spans="1:12" x14ac:dyDescent="0.25">
      <c r="A150" s="137" t="s">
        <v>1006</v>
      </c>
      <c r="B150" s="68" t="s">
        <v>40</v>
      </c>
      <c r="C150" s="142" t="s">
        <v>535</v>
      </c>
      <c r="D150" s="149">
        <v>5</v>
      </c>
      <c r="E150" s="150">
        <v>6</v>
      </c>
      <c r="F150" s="150">
        <v>4</v>
      </c>
      <c r="G150" s="151">
        <v>5</v>
      </c>
      <c r="H150" s="152">
        <v>5</v>
      </c>
      <c r="I150" s="146"/>
      <c r="J150" s="128">
        <v>25</v>
      </c>
      <c r="K150" s="176">
        <v>5</v>
      </c>
      <c r="L150" s="178">
        <v>0</v>
      </c>
    </row>
    <row r="151" spans="1:12" x14ac:dyDescent="0.25">
      <c r="A151" s="137" t="s">
        <v>1001</v>
      </c>
      <c r="B151" s="68" t="s">
        <v>493</v>
      </c>
      <c r="C151" s="142" t="s">
        <v>494</v>
      </c>
      <c r="D151" s="149">
        <v>6</v>
      </c>
      <c r="E151" s="150">
        <v>6</v>
      </c>
      <c r="F151" s="150">
        <v>3</v>
      </c>
      <c r="G151" s="151">
        <v>9</v>
      </c>
      <c r="H151" s="152">
        <v>5</v>
      </c>
      <c r="I151" s="146"/>
      <c r="J151" s="128">
        <v>29</v>
      </c>
      <c r="K151" s="176">
        <v>5.8</v>
      </c>
      <c r="L151" s="178">
        <v>-0.16666666666666666</v>
      </c>
    </row>
    <row r="152" spans="1:12" x14ac:dyDescent="0.25">
      <c r="A152" s="137" t="s">
        <v>1001</v>
      </c>
      <c r="B152" s="68" t="s">
        <v>372</v>
      </c>
      <c r="C152" s="142" t="s">
        <v>373</v>
      </c>
      <c r="D152" s="149">
        <v>14</v>
      </c>
      <c r="E152" s="150">
        <v>11</v>
      </c>
      <c r="F152" s="150">
        <v>15</v>
      </c>
      <c r="G152" s="151">
        <v>9</v>
      </c>
      <c r="H152" s="152">
        <v>10</v>
      </c>
      <c r="I152" s="146"/>
      <c r="J152" s="128">
        <v>59</v>
      </c>
      <c r="K152" s="176">
        <v>11.8</v>
      </c>
      <c r="L152" s="178">
        <v>-0.2857142857142857</v>
      </c>
    </row>
    <row r="153" spans="1:12" x14ac:dyDescent="0.25">
      <c r="A153" s="137" t="s">
        <v>1003</v>
      </c>
      <c r="B153" s="68" t="s">
        <v>444</v>
      </c>
      <c r="C153" s="142" t="s">
        <v>445</v>
      </c>
      <c r="D153" s="149">
        <v>30</v>
      </c>
      <c r="E153" s="150">
        <v>26</v>
      </c>
      <c r="F153" s="150">
        <v>25</v>
      </c>
      <c r="G153" s="151">
        <v>23</v>
      </c>
      <c r="H153" s="152">
        <v>22</v>
      </c>
      <c r="I153" s="146"/>
      <c r="J153" s="128">
        <v>126</v>
      </c>
      <c r="K153" s="176">
        <v>25.2</v>
      </c>
      <c r="L153" s="178">
        <v>-0.26666666666666666</v>
      </c>
    </row>
    <row r="154" spans="1:12" x14ac:dyDescent="0.25">
      <c r="A154" s="137" t="s">
        <v>1004</v>
      </c>
      <c r="B154" s="68" t="s">
        <v>408</v>
      </c>
      <c r="C154" s="142" t="s">
        <v>409</v>
      </c>
      <c r="D154" s="149">
        <v>3</v>
      </c>
      <c r="E154" s="150">
        <v>3</v>
      </c>
      <c r="F154" s="150">
        <v>4</v>
      </c>
      <c r="G154" s="151">
        <v>2</v>
      </c>
      <c r="H154" s="152">
        <v>2</v>
      </c>
      <c r="I154" s="146"/>
      <c r="J154" s="128">
        <v>14</v>
      </c>
      <c r="K154" s="176">
        <v>2.8</v>
      </c>
      <c r="L154" s="178">
        <v>-0.33333333333333331</v>
      </c>
    </row>
    <row r="155" spans="1:12" x14ac:dyDescent="0.25">
      <c r="A155" s="137" t="s">
        <v>1000</v>
      </c>
      <c r="B155" s="68" t="s">
        <v>131</v>
      </c>
      <c r="C155" s="142" t="s">
        <v>132</v>
      </c>
      <c r="D155" s="149">
        <v>5</v>
      </c>
      <c r="E155" s="150">
        <v>5</v>
      </c>
      <c r="F155" s="150">
        <v>9</v>
      </c>
      <c r="G155" s="151">
        <v>7</v>
      </c>
      <c r="H155" s="152">
        <v>3</v>
      </c>
      <c r="I155" s="146"/>
      <c r="J155" s="128">
        <v>29</v>
      </c>
      <c r="K155" s="176">
        <v>5.8</v>
      </c>
      <c r="L155" s="178">
        <v>-0.4</v>
      </c>
    </row>
    <row r="156" spans="1:12" x14ac:dyDescent="0.25">
      <c r="A156" s="137" t="s">
        <v>1004</v>
      </c>
      <c r="B156" s="68" t="s">
        <v>89</v>
      </c>
      <c r="C156" s="142" t="s">
        <v>90</v>
      </c>
      <c r="D156" s="149">
        <v>19</v>
      </c>
      <c r="E156" s="150">
        <v>14</v>
      </c>
      <c r="F156" s="150">
        <v>11</v>
      </c>
      <c r="G156" s="151">
        <v>2</v>
      </c>
      <c r="H156" s="152">
        <v>1</v>
      </c>
      <c r="I156" s="146"/>
      <c r="J156" s="128">
        <v>47</v>
      </c>
      <c r="K156" s="176">
        <v>9.4</v>
      </c>
      <c r="L156" s="178">
        <v>-0.94736842105263153</v>
      </c>
    </row>
    <row r="157" spans="1:12" x14ac:dyDescent="0.25">
      <c r="A157" s="137" t="s">
        <v>1006</v>
      </c>
      <c r="B157" s="68" t="s">
        <v>456</v>
      </c>
      <c r="C157" s="142" t="s">
        <v>457</v>
      </c>
      <c r="D157" s="149">
        <v>23</v>
      </c>
      <c r="E157" s="150">
        <v>25</v>
      </c>
      <c r="F157" s="150">
        <v>24</v>
      </c>
      <c r="G157" s="151">
        <v>22</v>
      </c>
      <c r="H157" s="152">
        <v>26</v>
      </c>
      <c r="I157" s="146"/>
      <c r="J157" s="128">
        <v>120</v>
      </c>
      <c r="K157" s="176">
        <v>24</v>
      </c>
      <c r="L157" s="178">
        <v>0.13043478260869565</v>
      </c>
    </row>
    <row r="158" spans="1:12" x14ac:dyDescent="0.25">
      <c r="A158" s="137" t="s">
        <v>1006</v>
      </c>
      <c r="B158" s="68" t="s">
        <v>256</v>
      </c>
      <c r="C158" s="142" t="s">
        <v>393</v>
      </c>
      <c r="D158" s="149">
        <v>19</v>
      </c>
      <c r="E158" s="150">
        <v>13</v>
      </c>
      <c r="F158" s="150">
        <v>16</v>
      </c>
      <c r="G158" s="151">
        <v>17</v>
      </c>
      <c r="H158" s="152">
        <v>9</v>
      </c>
      <c r="I158" s="146"/>
      <c r="J158" s="128">
        <v>74</v>
      </c>
      <c r="K158" s="176">
        <v>14.8</v>
      </c>
      <c r="L158" s="178">
        <v>-0.52631578947368418</v>
      </c>
    </row>
    <row r="159" spans="1:12" x14ac:dyDescent="0.25">
      <c r="A159" s="137" t="s">
        <v>1007</v>
      </c>
      <c r="B159" s="68" t="s">
        <v>258</v>
      </c>
      <c r="C159" s="142" t="s">
        <v>325</v>
      </c>
      <c r="D159" s="149">
        <v>7</v>
      </c>
      <c r="E159" s="150">
        <v>3</v>
      </c>
      <c r="F159" s="150">
        <v>9</v>
      </c>
      <c r="G159" s="151">
        <v>5</v>
      </c>
      <c r="H159" s="152">
        <v>5</v>
      </c>
      <c r="I159" s="146"/>
      <c r="J159" s="128">
        <v>29</v>
      </c>
      <c r="K159" s="176">
        <v>5.8</v>
      </c>
      <c r="L159" s="178">
        <v>-0.2857142857142857</v>
      </c>
    </row>
    <row r="160" spans="1:12" x14ac:dyDescent="0.25">
      <c r="A160" s="137" t="s">
        <v>1004</v>
      </c>
      <c r="B160" s="68" t="s">
        <v>579</v>
      </c>
      <c r="C160" s="142" t="s">
        <v>583</v>
      </c>
      <c r="D160" s="149">
        <v>1</v>
      </c>
      <c r="E160" s="150"/>
      <c r="F160" s="150"/>
      <c r="G160" s="151"/>
      <c r="H160" s="152"/>
      <c r="I160" s="146"/>
      <c r="J160" s="128">
        <v>1</v>
      </c>
      <c r="K160" s="176">
        <v>0.2</v>
      </c>
      <c r="L160" s="178">
        <v>-1</v>
      </c>
    </row>
    <row r="161" spans="1:12" x14ac:dyDescent="0.25">
      <c r="A161" s="137" t="s">
        <v>1004</v>
      </c>
      <c r="B161" s="68" t="s">
        <v>399</v>
      </c>
      <c r="C161" s="142" t="s">
        <v>400</v>
      </c>
      <c r="D161" s="149">
        <v>4</v>
      </c>
      <c r="E161" s="150">
        <v>2</v>
      </c>
      <c r="F161" s="150">
        <v>1</v>
      </c>
      <c r="G161" s="151"/>
      <c r="H161" s="152">
        <v>2</v>
      </c>
      <c r="I161" s="146"/>
      <c r="J161" s="128">
        <v>9</v>
      </c>
      <c r="K161" s="176">
        <v>1.8</v>
      </c>
      <c r="L161" s="178">
        <v>-0.5</v>
      </c>
    </row>
    <row r="162" spans="1:12" x14ac:dyDescent="0.25">
      <c r="A162" s="137" t="s">
        <v>1002</v>
      </c>
      <c r="B162" s="68" t="s">
        <v>472</v>
      </c>
      <c r="C162" s="142" t="s">
        <v>473</v>
      </c>
      <c r="D162" s="149">
        <v>7</v>
      </c>
      <c r="E162" s="150">
        <v>11</v>
      </c>
      <c r="F162" s="150">
        <v>5</v>
      </c>
      <c r="G162" s="151">
        <v>12</v>
      </c>
      <c r="H162" s="152">
        <v>15</v>
      </c>
      <c r="I162" s="146"/>
      <c r="J162" s="128">
        <v>50</v>
      </c>
      <c r="K162" s="176">
        <v>10</v>
      </c>
      <c r="L162" s="178">
        <v>1.1428571428571428</v>
      </c>
    </row>
    <row r="163" spans="1:12" x14ac:dyDescent="0.25">
      <c r="A163" s="137" t="s">
        <v>1000</v>
      </c>
      <c r="B163" s="68" t="s">
        <v>129</v>
      </c>
      <c r="C163" s="142" t="s">
        <v>130</v>
      </c>
      <c r="D163" s="149">
        <v>4</v>
      </c>
      <c r="E163" s="150">
        <v>3</v>
      </c>
      <c r="F163" s="150">
        <v>7</v>
      </c>
      <c r="G163" s="151">
        <v>2</v>
      </c>
      <c r="H163" s="152">
        <v>2</v>
      </c>
      <c r="I163" s="146"/>
      <c r="J163" s="128">
        <v>18</v>
      </c>
      <c r="K163" s="176">
        <v>3.6</v>
      </c>
      <c r="L163" s="178">
        <v>-0.5</v>
      </c>
    </row>
    <row r="164" spans="1:12" x14ac:dyDescent="0.25">
      <c r="A164" s="137" t="s">
        <v>1002</v>
      </c>
      <c r="B164" s="68" t="s">
        <v>293</v>
      </c>
      <c r="C164" s="142" t="s">
        <v>294</v>
      </c>
      <c r="D164" s="149">
        <v>4</v>
      </c>
      <c r="E164" s="150">
        <v>4</v>
      </c>
      <c r="F164" s="150">
        <v>3</v>
      </c>
      <c r="G164" s="151">
        <v>10</v>
      </c>
      <c r="H164" s="152">
        <v>18</v>
      </c>
      <c r="I164" s="146"/>
      <c r="J164" s="128">
        <v>39</v>
      </c>
      <c r="K164" s="176">
        <v>7.8</v>
      </c>
      <c r="L164" s="178">
        <v>3.5</v>
      </c>
    </row>
    <row r="165" spans="1:12" x14ac:dyDescent="0.25">
      <c r="A165" s="137" t="s">
        <v>1002</v>
      </c>
      <c r="B165" s="68" t="s">
        <v>342</v>
      </c>
      <c r="C165" s="142" t="s">
        <v>343</v>
      </c>
      <c r="D165" s="149">
        <v>6</v>
      </c>
      <c r="E165" s="150">
        <v>1</v>
      </c>
      <c r="F165" s="150">
        <v>1</v>
      </c>
      <c r="G165" s="151">
        <v>4</v>
      </c>
      <c r="H165" s="152">
        <v>4</v>
      </c>
      <c r="I165" s="146"/>
      <c r="J165" s="128">
        <v>16</v>
      </c>
      <c r="K165" s="176">
        <v>3.2</v>
      </c>
      <c r="L165" s="178">
        <v>-0.33333333333333331</v>
      </c>
    </row>
    <row r="166" spans="1:12" x14ac:dyDescent="0.25">
      <c r="A166" s="137" t="s">
        <v>1002</v>
      </c>
      <c r="B166" s="68" t="s">
        <v>470</v>
      </c>
      <c r="C166" s="142" t="s">
        <v>471</v>
      </c>
      <c r="D166" s="149">
        <v>14</v>
      </c>
      <c r="E166" s="150">
        <v>23</v>
      </c>
      <c r="F166" s="150">
        <v>27</v>
      </c>
      <c r="G166" s="151">
        <v>27</v>
      </c>
      <c r="H166" s="152">
        <v>23</v>
      </c>
      <c r="I166" s="146"/>
      <c r="J166" s="128">
        <v>114</v>
      </c>
      <c r="K166" s="176">
        <v>22.8</v>
      </c>
      <c r="L166" s="178">
        <v>0.6428571428571429</v>
      </c>
    </row>
    <row r="167" spans="1:12" x14ac:dyDescent="0.25">
      <c r="A167" s="137" t="s">
        <v>1003</v>
      </c>
      <c r="B167" s="68" t="s">
        <v>446</v>
      </c>
      <c r="C167" s="142" t="s">
        <v>447</v>
      </c>
      <c r="D167" s="149">
        <v>1</v>
      </c>
      <c r="E167" s="150"/>
      <c r="F167" s="150"/>
      <c r="G167" s="151"/>
      <c r="H167" s="152"/>
      <c r="I167" s="146"/>
      <c r="J167" s="128">
        <v>1</v>
      </c>
      <c r="K167" s="176">
        <v>0.2</v>
      </c>
      <c r="L167" s="178">
        <v>-1</v>
      </c>
    </row>
    <row r="168" spans="1:12" x14ac:dyDescent="0.25">
      <c r="A168" s="137" t="s">
        <v>1008</v>
      </c>
      <c r="B168" s="68" t="s">
        <v>370</v>
      </c>
      <c r="C168" s="142" t="s">
        <v>371</v>
      </c>
      <c r="D168" s="149">
        <v>17</v>
      </c>
      <c r="E168" s="150">
        <v>23</v>
      </c>
      <c r="F168" s="150">
        <v>42</v>
      </c>
      <c r="G168" s="151">
        <v>28</v>
      </c>
      <c r="H168" s="152">
        <v>36</v>
      </c>
      <c r="I168" s="146"/>
      <c r="J168" s="128">
        <v>146</v>
      </c>
      <c r="K168" s="176">
        <v>29.2</v>
      </c>
      <c r="L168" s="178">
        <v>1.1176470588235294</v>
      </c>
    </row>
    <row r="169" spans="1:12" ht="30" x14ac:dyDescent="0.25">
      <c r="A169" s="137" t="s">
        <v>1002</v>
      </c>
      <c r="B169" s="68" t="s">
        <v>580</v>
      </c>
      <c r="C169" s="144" t="s">
        <v>584</v>
      </c>
      <c r="D169" s="149">
        <v>1</v>
      </c>
      <c r="E169" s="150">
        <v>2</v>
      </c>
      <c r="F169" s="150">
        <v>2</v>
      </c>
      <c r="G169" s="151">
        <v>4</v>
      </c>
      <c r="H169" s="152">
        <v>8</v>
      </c>
      <c r="I169" s="146"/>
      <c r="J169" s="128">
        <v>17</v>
      </c>
      <c r="K169" s="176">
        <v>3.4</v>
      </c>
      <c r="L169" s="178">
        <v>7</v>
      </c>
    </row>
    <row r="170" spans="1:12" x14ac:dyDescent="0.25">
      <c r="A170" s="137" t="s">
        <v>1004</v>
      </c>
      <c r="B170" s="68" t="s">
        <v>762</v>
      </c>
      <c r="C170" s="144" t="s">
        <v>767</v>
      </c>
      <c r="D170" s="149"/>
      <c r="E170" s="150"/>
      <c r="F170" s="150">
        <v>1</v>
      </c>
      <c r="G170" s="151">
        <v>3</v>
      </c>
      <c r="H170" s="152">
        <v>6</v>
      </c>
      <c r="I170" s="146"/>
      <c r="J170" s="128">
        <v>10</v>
      </c>
      <c r="K170" s="176">
        <v>2</v>
      </c>
      <c r="L170" s="179">
        <v>0</v>
      </c>
    </row>
    <row r="171" spans="1:12" x14ac:dyDescent="0.25">
      <c r="A171" s="138" t="s">
        <v>1000</v>
      </c>
      <c r="B171" s="69" t="s">
        <v>783</v>
      </c>
      <c r="C171" s="143" t="s">
        <v>802</v>
      </c>
      <c r="D171" s="149"/>
      <c r="E171" s="150"/>
      <c r="F171" s="150"/>
      <c r="G171" s="153">
        <v>3</v>
      </c>
      <c r="H171" s="152">
        <v>8</v>
      </c>
      <c r="I171" s="147"/>
      <c r="J171" s="128">
        <v>11</v>
      </c>
      <c r="K171" s="176">
        <v>2.2000000000000002</v>
      </c>
      <c r="L171" s="179">
        <v>0</v>
      </c>
    </row>
    <row r="172" spans="1:12" x14ac:dyDescent="0.25">
      <c r="A172" s="137" t="s">
        <v>1003</v>
      </c>
      <c r="B172" s="69" t="s">
        <v>816</v>
      </c>
      <c r="C172" s="143" t="s">
        <v>931</v>
      </c>
      <c r="D172" s="149"/>
      <c r="E172" s="150"/>
      <c r="F172" s="150"/>
      <c r="G172" s="153"/>
      <c r="H172" s="152">
        <v>7</v>
      </c>
      <c r="I172" s="147"/>
      <c r="J172" s="128">
        <v>7</v>
      </c>
      <c r="K172" s="176">
        <v>1.4</v>
      </c>
      <c r="L172" s="179">
        <v>0</v>
      </c>
    </row>
    <row r="173" spans="1:12" x14ac:dyDescent="0.25">
      <c r="A173" s="138" t="s">
        <v>1009</v>
      </c>
      <c r="B173" s="69" t="s">
        <v>787</v>
      </c>
      <c r="C173" s="143" t="s">
        <v>803</v>
      </c>
      <c r="D173" s="149"/>
      <c r="E173" s="150"/>
      <c r="F173" s="150"/>
      <c r="G173" s="153">
        <v>1</v>
      </c>
      <c r="H173" s="152">
        <v>11</v>
      </c>
      <c r="I173" s="147"/>
      <c r="J173" s="128">
        <v>12</v>
      </c>
      <c r="K173" s="176">
        <v>2.4</v>
      </c>
      <c r="L173" s="179">
        <v>0</v>
      </c>
    </row>
    <row r="174" spans="1:12" x14ac:dyDescent="0.25">
      <c r="A174" s="137" t="s">
        <v>1006</v>
      </c>
      <c r="B174" s="69" t="s">
        <v>804</v>
      </c>
      <c r="C174" s="143" t="s">
        <v>805</v>
      </c>
      <c r="D174" s="149"/>
      <c r="E174" s="150"/>
      <c r="F174" s="150"/>
      <c r="G174" s="153">
        <v>30</v>
      </c>
      <c r="H174" s="152">
        <v>38</v>
      </c>
      <c r="I174" s="147"/>
      <c r="J174" s="128">
        <v>68</v>
      </c>
      <c r="K174" s="176">
        <v>13.6</v>
      </c>
      <c r="L174" s="179">
        <v>0</v>
      </c>
    </row>
    <row r="175" spans="1:12" x14ac:dyDescent="0.25">
      <c r="A175" s="137" t="s">
        <v>1006</v>
      </c>
      <c r="B175" s="69" t="s">
        <v>818</v>
      </c>
      <c r="C175" s="143" t="s">
        <v>335</v>
      </c>
      <c r="D175" s="149"/>
      <c r="E175" s="150"/>
      <c r="F175" s="150"/>
      <c r="G175" s="153"/>
      <c r="H175" s="152">
        <v>7</v>
      </c>
      <c r="I175" s="147"/>
      <c r="J175" s="128">
        <v>7</v>
      </c>
      <c r="K175" s="176">
        <v>1.4</v>
      </c>
      <c r="L175" s="179">
        <v>0</v>
      </c>
    </row>
    <row r="176" spans="1:12" x14ac:dyDescent="0.25">
      <c r="A176" s="137" t="s">
        <v>1004</v>
      </c>
      <c r="B176" s="68" t="s">
        <v>99</v>
      </c>
      <c r="C176" s="142" t="s">
        <v>524</v>
      </c>
      <c r="D176" s="149">
        <v>45</v>
      </c>
      <c r="E176" s="150">
        <v>45</v>
      </c>
      <c r="F176" s="150">
        <v>40</v>
      </c>
      <c r="G176" s="151">
        <v>26</v>
      </c>
      <c r="H176" s="152">
        <v>27</v>
      </c>
      <c r="I176" s="146"/>
      <c r="J176" s="128">
        <v>183</v>
      </c>
      <c r="K176" s="176">
        <v>36.6</v>
      </c>
      <c r="L176" s="178">
        <v>-0.4</v>
      </c>
    </row>
    <row r="177" spans="1:12" x14ac:dyDescent="0.25">
      <c r="A177" s="137" t="s">
        <v>1001</v>
      </c>
      <c r="B177" s="68" t="s">
        <v>238</v>
      </c>
      <c r="C177" s="142" t="s">
        <v>239</v>
      </c>
      <c r="D177" s="149">
        <v>57</v>
      </c>
      <c r="E177" s="150">
        <v>25</v>
      </c>
      <c r="F177" s="150">
        <v>14</v>
      </c>
      <c r="G177" s="151">
        <v>4</v>
      </c>
      <c r="H177" s="152">
        <v>4</v>
      </c>
      <c r="I177" s="146"/>
      <c r="J177" s="128">
        <v>104</v>
      </c>
      <c r="K177" s="176">
        <v>20.8</v>
      </c>
      <c r="L177" s="178">
        <v>-0.92982456140350878</v>
      </c>
    </row>
    <row r="178" spans="1:12" x14ac:dyDescent="0.25">
      <c r="A178" s="137" t="s">
        <v>1006</v>
      </c>
      <c r="B178" s="68" t="s">
        <v>161</v>
      </c>
      <c r="C178" s="142" t="s">
        <v>304</v>
      </c>
      <c r="D178" s="149">
        <v>192</v>
      </c>
      <c r="E178" s="150">
        <v>196</v>
      </c>
      <c r="F178" s="150">
        <v>186</v>
      </c>
      <c r="G178" s="151">
        <v>199</v>
      </c>
      <c r="H178" s="152">
        <v>224</v>
      </c>
      <c r="I178" s="146"/>
      <c r="J178" s="128">
        <v>997</v>
      </c>
      <c r="K178" s="176">
        <v>199.4</v>
      </c>
      <c r="L178" s="178">
        <v>0.16666666666666666</v>
      </c>
    </row>
    <row r="179" spans="1:12" x14ac:dyDescent="0.25">
      <c r="A179" s="137" t="s">
        <v>1006</v>
      </c>
      <c r="B179" s="68" t="s">
        <v>159</v>
      </c>
      <c r="C179" s="142" t="s">
        <v>160</v>
      </c>
      <c r="D179" s="149">
        <v>149</v>
      </c>
      <c r="E179" s="150">
        <v>171</v>
      </c>
      <c r="F179" s="150">
        <v>163</v>
      </c>
      <c r="G179" s="151">
        <v>132</v>
      </c>
      <c r="H179" s="152">
        <v>132</v>
      </c>
      <c r="I179" s="146"/>
      <c r="J179" s="128">
        <v>747</v>
      </c>
      <c r="K179" s="176">
        <v>149.4</v>
      </c>
      <c r="L179" s="178">
        <v>-0.11409395973154363</v>
      </c>
    </row>
    <row r="180" spans="1:12" x14ac:dyDescent="0.25">
      <c r="A180" s="137" t="s">
        <v>1003</v>
      </c>
      <c r="B180" s="68" t="s">
        <v>297</v>
      </c>
      <c r="C180" s="142" t="s">
        <v>194</v>
      </c>
      <c r="D180" s="149">
        <v>5</v>
      </c>
      <c r="E180" s="150">
        <v>4</v>
      </c>
      <c r="F180" s="150">
        <v>1</v>
      </c>
      <c r="G180" s="151">
        <v>1</v>
      </c>
      <c r="H180" s="152">
        <v>1</v>
      </c>
      <c r="I180" s="146"/>
      <c r="J180" s="128">
        <v>12</v>
      </c>
      <c r="K180" s="176">
        <v>2.4</v>
      </c>
      <c r="L180" s="178">
        <v>-0.8</v>
      </c>
    </row>
    <row r="181" spans="1:12" x14ac:dyDescent="0.25">
      <c r="A181" s="137" t="s">
        <v>1003</v>
      </c>
      <c r="B181" s="68" t="s">
        <v>51</v>
      </c>
      <c r="C181" s="142" t="s">
        <v>441</v>
      </c>
      <c r="D181" s="149">
        <v>193</v>
      </c>
      <c r="E181" s="150">
        <v>191</v>
      </c>
      <c r="F181" s="150">
        <v>191</v>
      </c>
      <c r="G181" s="151">
        <v>154</v>
      </c>
      <c r="H181" s="152">
        <v>24</v>
      </c>
      <c r="I181" s="146"/>
      <c r="J181" s="128">
        <v>753</v>
      </c>
      <c r="K181" s="176">
        <v>150.6</v>
      </c>
      <c r="L181" s="178">
        <v>-0.87564766839378239</v>
      </c>
    </row>
    <row r="182" spans="1:12" x14ac:dyDescent="0.25">
      <c r="A182" s="137" t="s">
        <v>1003</v>
      </c>
      <c r="B182" s="68" t="s">
        <v>860</v>
      </c>
      <c r="C182" s="142" t="s">
        <v>932</v>
      </c>
      <c r="D182" s="149"/>
      <c r="E182" s="150"/>
      <c r="F182" s="150"/>
      <c r="G182" s="151"/>
      <c r="H182" s="152">
        <v>110</v>
      </c>
      <c r="I182" s="146"/>
      <c r="J182" s="128">
        <v>110</v>
      </c>
      <c r="K182" s="176">
        <v>22</v>
      </c>
      <c r="L182" s="179">
        <v>0</v>
      </c>
    </row>
    <row r="183" spans="1:12" x14ac:dyDescent="0.25">
      <c r="A183" s="137" t="s">
        <v>1003</v>
      </c>
      <c r="B183" s="68" t="s">
        <v>209</v>
      </c>
      <c r="C183" s="142" t="s">
        <v>210</v>
      </c>
      <c r="D183" s="149">
        <v>48</v>
      </c>
      <c r="E183" s="150">
        <v>40</v>
      </c>
      <c r="F183" s="150">
        <v>53</v>
      </c>
      <c r="G183" s="151">
        <v>54</v>
      </c>
      <c r="H183" s="152">
        <v>62</v>
      </c>
      <c r="I183" s="146"/>
      <c r="J183" s="128">
        <v>257</v>
      </c>
      <c r="K183" s="176">
        <v>51.4</v>
      </c>
      <c r="L183" s="178">
        <v>0.29166666666666669</v>
      </c>
    </row>
    <row r="184" spans="1:12" x14ac:dyDescent="0.25">
      <c r="A184" s="137" t="s">
        <v>1006</v>
      </c>
      <c r="B184" s="68" t="s">
        <v>464</v>
      </c>
      <c r="C184" s="142" t="s">
        <v>465</v>
      </c>
      <c r="D184" s="149">
        <v>5</v>
      </c>
      <c r="E184" s="150">
        <v>2</v>
      </c>
      <c r="F184" s="150"/>
      <c r="G184" s="151"/>
      <c r="H184" s="152">
        <v>1</v>
      </c>
      <c r="I184" s="146"/>
      <c r="J184" s="128">
        <v>8</v>
      </c>
      <c r="K184" s="176">
        <v>1.6</v>
      </c>
      <c r="L184" s="178">
        <v>-0.8</v>
      </c>
    </row>
    <row r="185" spans="1:12" x14ac:dyDescent="0.25">
      <c r="A185" s="137" t="s">
        <v>1006</v>
      </c>
      <c r="B185" s="68" t="s">
        <v>38</v>
      </c>
      <c r="C185" s="142" t="s">
        <v>462</v>
      </c>
      <c r="D185" s="149">
        <v>59</v>
      </c>
      <c r="E185" s="150">
        <v>65</v>
      </c>
      <c r="F185" s="150">
        <v>71</v>
      </c>
      <c r="G185" s="151">
        <v>66</v>
      </c>
      <c r="H185" s="152">
        <v>78</v>
      </c>
      <c r="I185" s="146"/>
      <c r="J185" s="128">
        <v>339</v>
      </c>
      <c r="K185" s="176">
        <v>67.8</v>
      </c>
      <c r="L185" s="178">
        <v>0.32203389830508472</v>
      </c>
    </row>
    <row r="186" spans="1:12" x14ac:dyDescent="0.25">
      <c r="A186" s="137" t="s">
        <v>1006</v>
      </c>
      <c r="B186" s="68" t="s">
        <v>173</v>
      </c>
      <c r="C186" s="142" t="s">
        <v>463</v>
      </c>
      <c r="D186" s="149">
        <v>23</v>
      </c>
      <c r="E186" s="150">
        <v>16</v>
      </c>
      <c r="F186" s="150">
        <v>17</v>
      </c>
      <c r="G186" s="151">
        <v>16</v>
      </c>
      <c r="H186" s="152">
        <v>9</v>
      </c>
      <c r="I186" s="146"/>
      <c r="J186" s="128">
        <v>81</v>
      </c>
      <c r="K186" s="176">
        <v>16.2</v>
      </c>
      <c r="L186" s="178">
        <v>-0.60869565217391308</v>
      </c>
    </row>
    <row r="187" spans="1:12" x14ac:dyDescent="0.25">
      <c r="A187" s="137" t="s">
        <v>1006</v>
      </c>
      <c r="B187" s="68" t="s">
        <v>927</v>
      </c>
      <c r="C187" s="142" t="s">
        <v>933</v>
      </c>
      <c r="D187" s="149"/>
      <c r="E187" s="150"/>
      <c r="F187" s="150"/>
      <c r="G187" s="151"/>
      <c r="H187" s="152">
        <v>6</v>
      </c>
      <c r="I187" s="146"/>
      <c r="J187" s="128">
        <v>6</v>
      </c>
      <c r="K187" s="176">
        <v>1.2</v>
      </c>
      <c r="L187" s="179">
        <v>0</v>
      </c>
    </row>
    <row r="188" spans="1:12" x14ac:dyDescent="0.25">
      <c r="A188" s="137" t="s">
        <v>1006</v>
      </c>
      <c r="B188" s="68" t="s">
        <v>166</v>
      </c>
      <c r="C188" s="142" t="s">
        <v>322</v>
      </c>
      <c r="D188" s="149">
        <v>183</v>
      </c>
      <c r="E188" s="150">
        <v>188</v>
      </c>
      <c r="F188" s="150">
        <v>141</v>
      </c>
      <c r="G188" s="151">
        <v>141</v>
      </c>
      <c r="H188" s="152">
        <v>149</v>
      </c>
      <c r="I188" s="146"/>
      <c r="J188" s="128">
        <v>802</v>
      </c>
      <c r="K188" s="176">
        <v>160.4</v>
      </c>
      <c r="L188" s="178">
        <v>-0.18579234972677597</v>
      </c>
    </row>
    <row r="189" spans="1:12" x14ac:dyDescent="0.25">
      <c r="A189" s="137" t="s">
        <v>1006</v>
      </c>
      <c r="B189" s="68" t="s">
        <v>333</v>
      </c>
      <c r="C189" s="142" t="s">
        <v>169</v>
      </c>
      <c r="D189" s="149">
        <v>1</v>
      </c>
      <c r="E189" s="150">
        <v>1</v>
      </c>
      <c r="F189" s="150">
        <v>2</v>
      </c>
      <c r="G189" s="151">
        <v>2</v>
      </c>
      <c r="H189" s="152">
        <v>1</v>
      </c>
      <c r="I189" s="146"/>
      <c r="J189" s="128">
        <v>7</v>
      </c>
      <c r="K189" s="176">
        <v>1.4</v>
      </c>
      <c r="L189" s="178">
        <v>0</v>
      </c>
    </row>
    <row r="190" spans="1:12" x14ac:dyDescent="0.25">
      <c r="A190" s="137" t="s">
        <v>1006</v>
      </c>
      <c r="B190" s="68" t="s">
        <v>34</v>
      </c>
      <c r="C190" s="142" t="s">
        <v>329</v>
      </c>
      <c r="D190" s="149">
        <v>21</v>
      </c>
      <c r="E190" s="150">
        <v>24</v>
      </c>
      <c r="F190" s="150">
        <v>18</v>
      </c>
      <c r="G190" s="151">
        <v>14</v>
      </c>
      <c r="H190" s="152">
        <v>19</v>
      </c>
      <c r="I190" s="146"/>
      <c r="J190" s="128">
        <v>96</v>
      </c>
      <c r="K190" s="176">
        <v>19.2</v>
      </c>
      <c r="L190" s="178">
        <v>-9.5238095238095233E-2</v>
      </c>
    </row>
    <row r="191" spans="1:12" x14ac:dyDescent="0.25">
      <c r="A191" s="137" t="s">
        <v>1006</v>
      </c>
      <c r="B191" s="68" t="s">
        <v>35</v>
      </c>
      <c r="C191" s="142" t="s">
        <v>328</v>
      </c>
      <c r="D191" s="149">
        <v>35</v>
      </c>
      <c r="E191" s="150">
        <v>39</v>
      </c>
      <c r="F191" s="150">
        <v>37</v>
      </c>
      <c r="G191" s="151">
        <v>28</v>
      </c>
      <c r="H191" s="152">
        <v>38</v>
      </c>
      <c r="I191" s="146"/>
      <c r="J191" s="128">
        <v>177</v>
      </c>
      <c r="K191" s="176">
        <v>35.4</v>
      </c>
      <c r="L191" s="178">
        <v>8.5714285714285715E-2</v>
      </c>
    </row>
    <row r="192" spans="1:12" x14ac:dyDescent="0.25">
      <c r="A192" s="137" t="s">
        <v>1006</v>
      </c>
      <c r="B192" s="68" t="s">
        <v>36</v>
      </c>
      <c r="C192" s="142" t="s">
        <v>332</v>
      </c>
      <c r="D192" s="149">
        <v>45</v>
      </c>
      <c r="E192" s="150">
        <v>40</v>
      </c>
      <c r="F192" s="150">
        <v>43</v>
      </c>
      <c r="G192" s="151">
        <v>50</v>
      </c>
      <c r="H192" s="152">
        <v>46</v>
      </c>
      <c r="I192" s="146"/>
      <c r="J192" s="128">
        <v>224</v>
      </c>
      <c r="K192" s="176">
        <v>44.8</v>
      </c>
      <c r="L192" s="178">
        <v>2.2222222222222223E-2</v>
      </c>
    </row>
    <row r="193" spans="1:12" x14ac:dyDescent="0.25">
      <c r="A193" s="137" t="s">
        <v>1003</v>
      </c>
      <c r="B193" s="68" t="s">
        <v>137</v>
      </c>
      <c r="C193" s="142" t="s">
        <v>138</v>
      </c>
      <c r="D193" s="149">
        <v>4</v>
      </c>
      <c r="E193" s="150">
        <v>4</v>
      </c>
      <c r="F193" s="150">
        <v>2</v>
      </c>
      <c r="G193" s="151">
        <v>2</v>
      </c>
      <c r="H193" s="152">
        <v>1</v>
      </c>
      <c r="I193" s="146"/>
      <c r="J193" s="128">
        <v>13</v>
      </c>
      <c r="K193" s="176">
        <v>2.6</v>
      </c>
      <c r="L193" s="178">
        <v>-0.75</v>
      </c>
    </row>
    <row r="194" spans="1:12" x14ac:dyDescent="0.25">
      <c r="A194" s="137" t="s">
        <v>1003</v>
      </c>
      <c r="B194" s="68" t="s">
        <v>327</v>
      </c>
      <c r="C194" s="142" t="s">
        <v>8</v>
      </c>
      <c r="D194" s="149">
        <v>19</v>
      </c>
      <c r="E194" s="150">
        <v>26</v>
      </c>
      <c r="F194" s="150">
        <v>25</v>
      </c>
      <c r="G194" s="151">
        <v>20</v>
      </c>
      <c r="H194" s="152">
        <v>7</v>
      </c>
      <c r="I194" s="146"/>
      <c r="J194" s="128">
        <v>97</v>
      </c>
      <c r="K194" s="176">
        <v>19.399999999999999</v>
      </c>
      <c r="L194" s="178">
        <v>-0.63157894736842102</v>
      </c>
    </row>
    <row r="195" spans="1:12" x14ac:dyDescent="0.25">
      <c r="A195" s="137" t="s">
        <v>1003</v>
      </c>
      <c r="B195" s="68" t="s">
        <v>139</v>
      </c>
      <c r="C195" s="142" t="s">
        <v>136</v>
      </c>
      <c r="D195" s="149">
        <v>13</v>
      </c>
      <c r="E195" s="150">
        <v>5</v>
      </c>
      <c r="F195" s="150">
        <v>3</v>
      </c>
      <c r="G195" s="151">
        <v>2</v>
      </c>
      <c r="H195" s="152"/>
      <c r="I195" s="146"/>
      <c r="J195" s="128">
        <v>23</v>
      </c>
      <c r="K195" s="176">
        <v>4.5999999999999996</v>
      </c>
      <c r="L195" s="178">
        <v>-1</v>
      </c>
    </row>
    <row r="196" spans="1:12" x14ac:dyDescent="0.25">
      <c r="A196" s="137" t="s">
        <v>1003</v>
      </c>
      <c r="B196" s="68" t="s">
        <v>135</v>
      </c>
      <c r="C196" s="142" t="s">
        <v>9</v>
      </c>
      <c r="D196" s="149">
        <v>65</v>
      </c>
      <c r="E196" s="150">
        <v>66</v>
      </c>
      <c r="F196" s="150">
        <v>70</v>
      </c>
      <c r="G196" s="151">
        <v>62</v>
      </c>
      <c r="H196" s="152">
        <v>23</v>
      </c>
      <c r="I196" s="146"/>
      <c r="J196" s="128">
        <v>286</v>
      </c>
      <c r="K196" s="176">
        <v>57.2</v>
      </c>
      <c r="L196" s="178">
        <v>-0.64615384615384619</v>
      </c>
    </row>
    <row r="197" spans="1:12" x14ac:dyDescent="0.25">
      <c r="A197" s="137" t="s">
        <v>1001</v>
      </c>
      <c r="B197" s="68" t="s">
        <v>353</v>
      </c>
      <c r="C197" s="142" t="s">
        <v>231</v>
      </c>
      <c r="D197" s="149">
        <v>6</v>
      </c>
      <c r="E197" s="150">
        <v>3</v>
      </c>
      <c r="F197" s="150">
        <v>3</v>
      </c>
      <c r="G197" s="151">
        <v>3</v>
      </c>
      <c r="H197" s="152">
        <v>1</v>
      </c>
      <c r="I197" s="146"/>
      <c r="J197" s="128">
        <v>16</v>
      </c>
      <c r="K197" s="176">
        <v>3.2</v>
      </c>
      <c r="L197" s="178">
        <v>-0.83333333333333337</v>
      </c>
    </row>
    <row r="198" spans="1:12" x14ac:dyDescent="0.25">
      <c r="A198" s="137" t="s">
        <v>1001</v>
      </c>
      <c r="B198" s="68" t="s">
        <v>58</v>
      </c>
      <c r="C198" s="142" t="s">
        <v>349</v>
      </c>
      <c r="D198" s="149">
        <v>65</v>
      </c>
      <c r="E198" s="150">
        <v>26</v>
      </c>
      <c r="F198" s="150">
        <v>10</v>
      </c>
      <c r="G198" s="151">
        <v>3</v>
      </c>
      <c r="H198" s="152"/>
      <c r="I198" s="146"/>
      <c r="J198" s="128">
        <v>104</v>
      </c>
      <c r="K198" s="176">
        <v>20.8</v>
      </c>
      <c r="L198" s="178">
        <v>-1</v>
      </c>
    </row>
    <row r="199" spans="1:12" x14ac:dyDescent="0.25">
      <c r="A199" s="137" t="s">
        <v>1001</v>
      </c>
      <c r="B199" s="68" t="s">
        <v>57</v>
      </c>
      <c r="C199" s="142" t="s">
        <v>374</v>
      </c>
      <c r="D199" s="149">
        <v>16</v>
      </c>
      <c r="E199" s="150">
        <v>7</v>
      </c>
      <c r="F199" s="150">
        <v>3</v>
      </c>
      <c r="G199" s="151">
        <v>1</v>
      </c>
      <c r="H199" s="152">
        <v>3</v>
      </c>
      <c r="I199" s="146"/>
      <c r="J199" s="128">
        <v>30</v>
      </c>
      <c r="K199" s="176">
        <v>6</v>
      </c>
      <c r="L199" s="178">
        <v>-0.8125</v>
      </c>
    </row>
    <row r="200" spans="1:12" x14ac:dyDescent="0.25">
      <c r="A200" s="137" t="s">
        <v>1001</v>
      </c>
      <c r="B200" s="68" t="s">
        <v>498</v>
      </c>
      <c r="C200" s="142" t="s">
        <v>499</v>
      </c>
      <c r="D200" s="149">
        <v>0</v>
      </c>
      <c r="E200" s="150"/>
      <c r="F200" s="150">
        <v>1</v>
      </c>
      <c r="G200" s="151"/>
      <c r="H200" s="152"/>
      <c r="I200" s="146"/>
      <c r="J200" s="128">
        <v>1</v>
      </c>
      <c r="K200" s="176">
        <v>0.2</v>
      </c>
      <c r="L200" s="179">
        <v>0</v>
      </c>
    </row>
    <row r="201" spans="1:12" x14ac:dyDescent="0.25">
      <c r="A201" s="137" t="s">
        <v>1005</v>
      </c>
      <c r="B201" s="68" t="s">
        <v>177</v>
      </c>
      <c r="C201" s="142" t="s">
        <v>178</v>
      </c>
      <c r="D201" s="149">
        <v>496</v>
      </c>
      <c r="E201" s="150">
        <v>445</v>
      </c>
      <c r="F201" s="150">
        <v>401</v>
      </c>
      <c r="G201" s="151">
        <v>278</v>
      </c>
      <c r="H201" s="152">
        <v>260</v>
      </c>
      <c r="I201" s="146"/>
      <c r="J201" s="128">
        <v>1880</v>
      </c>
      <c r="K201" s="176">
        <v>376</v>
      </c>
      <c r="L201" s="178">
        <v>-0.47580645161290325</v>
      </c>
    </row>
    <row r="202" spans="1:12" x14ac:dyDescent="0.25">
      <c r="A202" s="137" t="s">
        <v>1005</v>
      </c>
      <c r="B202" s="68" t="s">
        <v>179</v>
      </c>
      <c r="C202" s="142" t="s">
        <v>180</v>
      </c>
      <c r="D202" s="149">
        <v>96</v>
      </c>
      <c r="E202" s="150">
        <v>127</v>
      </c>
      <c r="F202" s="150">
        <v>146</v>
      </c>
      <c r="G202" s="151">
        <v>142</v>
      </c>
      <c r="H202" s="152">
        <v>120</v>
      </c>
      <c r="I202" s="146"/>
      <c r="J202" s="128">
        <v>631</v>
      </c>
      <c r="K202" s="176">
        <v>126.2</v>
      </c>
      <c r="L202" s="178">
        <v>0.25</v>
      </c>
    </row>
    <row r="203" spans="1:12" x14ac:dyDescent="0.25">
      <c r="A203" s="137" t="s">
        <v>1001</v>
      </c>
      <c r="B203" s="68" t="s">
        <v>398</v>
      </c>
      <c r="C203" s="142" t="s">
        <v>397</v>
      </c>
      <c r="D203" s="149">
        <v>1</v>
      </c>
      <c r="E203" s="150"/>
      <c r="F203" s="150"/>
      <c r="G203" s="151"/>
      <c r="H203" s="152"/>
      <c r="I203" s="146"/>
      <c r="J203" s="128">
        <v>1</v>
      </c>
      <c r="K203" s="176">
        <v>0.2</v>
      </c>
      <c r="L203" s="178">
        <v>-1</v>
      </c>
    </row>
    <row r="204" spans="1:12" x14ac:dyDescent="0.25">
      <c r="A204" s="137" t="s">
        <v>1004</v>
      </c>
      <c r="B204" s="68" t="s">
        <v>413</v>
      </c>
      <c r="C204" s="142" t="s">
        <v>414</v>
      </c>
      <c r="D204" s="149">
        <v>1</v>
      </c>
      <c r="E204" s="150">
        <v>1</v>
      </c>
      <c r="F204" s="150">
        <v>1</v>
      </c>
      <c r="G204" s="151"/>
      <c r="H204" s="152"/>
      <c r="I204" s="146"/>
      <c r="J204" s="128">
        <v>3</v>
      </c>
      <c r="K204" s="176">
        <v>0.6</v>
      </c>
      <c r="L204" s="178">
        <v>-1</v>
      </c>
    </row>
    <row r="205" spans="1:12" x14ac:dyDescent="0.25">
      <c r="A205" s="137" t="s">
        <v>1006</v>
      </c>
      <c r="B205" s="68" t="s">
        <v>167</v>
      </c>
      <c r="C205" s="142" t="s">
        <v>474</v>
      </c>
      <c r="D205" s="149">
        <v>32</v>
      </c>
      <c r="E205" s="150">
        <v>34</v>
      </c>
      <c r="F205" s="150">
        <v>43</v>
      </c>
      <c r="G205" s="151">
        <v>7</v>
      </c>
      <c r="H205" s="152">
        <v>4</v>
      </c>
      <c r="I205" s="146"/>
      <c r="J205" s="128">
        <v>120</v>
      </c>
      <c r="K205" s="176">
        <v>24</v>
      </c>
      <c r="L205" s="178">
        <v>-0.875</v>
      </c>
    </row>
    <row r="206" spans="1:12" x14ac:dyDescent="0.25">
      <c r="A206" s="137" t="s">
        <v>1001</v>
      </c>
      <c r="B206" s="68" t="s">
        <v>481</v>
      </c>
      <c r="C206" s="142" t="s">
        <v>482</v>
      </c>
      <c r="D206" s="149">
        <v>0</v>
      </c>
      <c r="E206" s="150">
        <v>1</v>
      </c>
      <c r="F206" s="150"/>
      <c r="G206" s="151"/>
      <c r="H206" s="152"/>
      <c r="I206" s="146"/>
      <c r="J206" s="128">
        <v>1</v>
      </c>
      <c r="K206" s="176">
        <v>0.2</v>
      </c>
      <c r="L206" s="179">
        <v>0</v>
      </c>
    </row>
    <row r="207" spans="1:12" x14ac:dyDescent="0.25">
      <c r="A207" s="137" t="s">
        <v>1001</v>
      </c>
      <c r="B207" s="69" t="s">
        <v>806</v>
      </c>
      <c r="C207" s="143" t="s">
        <v>486</v>
      </c>
      <c r="D207" s="149"/>
      <c r="E207" s="150"/>
      <c r="F207" s="150"/>
      <c r="G207" s="153">
        <v>1</v>
      </c>
      <c r="H207" s="152">
        <v>1</v>
      </c>
      <c r="I207" s="147"/>
      <c r="J207" s="128">
        <v>2</v>
      </c>
      <c r="K207" s="176">
        <v>0.4</v>
      </c>
      <c r="L207" s="179">
        <v>0</v>
      </c>
    </row>
    <row r="208" spans="1:12" x14ac:dyDescent="0.25">
      <c r="A208" s="137" t="s">
        <v>1007</v>
      </c>
      <c r="B208" s="68" t="s">
        <v>252</v>
      </c>
      <c r="C208" s="142" t="s">
        <v>253</v>
      </c>
      <c r="D208" s="149">
        <v>137</v>
      </c>
      <c r="E208" s="150">
        <v>133</v>
      </c>
      <c r="F208" s="150">
        <v>136</v>
      </c>
      <c r="G208" s="151">
        <v>139</v>
      </c>
      <c r="H208" s="152">
        <v>147</v>
      </c>
      <c r="I208" s="146"/>
      <c r="J208" s="128">
        <v>692</v>
      </c>
      <c r="K208" s="176">
        <v>138.4</v>
      </c>
      <c r="L208" s="178">
        <v>7.2992700729927001E-2</v>
      </c>
    </row>
    <row r="209" spans="1:12" x14ac:dyDescent="0.25">
      <c r="A209" s="137" t="s">
        <v>1004</v>
      </c>
      <c r="B209" s="68" t="s">
        <v>382</v>
      </c>
      <c r="C209" s="142" t="s">
        <v>123</v>
      </c>
      <c r="D209" s="149">
        <v>0</v>
      </c>
      <c r="E209" s="150">
        <v>1</v>
      </c>
      <c r="F209" s="150"/>
      <c r="G209" s="151"/>
      <c r="H209" s="152"/>
      <c r="I209" s="146"/>
      <c r="J209" s="128">
        <v>1</v>
      </c>
      <c r="K209" s="176">
        <v>0.2</v>
      </c>
      <c r="L209" s="179">
        <v>0</v>
      </c>
    </row>
    <row r="210" spans="1:12" x14ac:dyDescent="0.25">
      <c r="A210" s="137" t="s">
        <v>1004</v>
      </c>
      <c r="B210" s="68" t="s">
        <v>20</v>
      </c>
      <c r="C210" s="142" t="s">
        <v>380</v>
      </c>
      <c r="D210" s="149">
        <v>40</v>
      </c>
      <c r="E210" s="150">
        <v>28</v>
      </c>
      <c r="F210" s="150">
        <v>38</v>
      </c>
      <c r="G210" s="151">
        <v>50</v>
      </c>
      <c r="H210" s="152">
        <v>44</v>
      </c>
      <c r="I210" s="146"/>
      <c r="J210" s="128">
        <v>200</v>
      </c>
      <c r="K210" s="176">
        <v>40</v>
      </c>
      <c r="L210" s="178">
        <v>0.1</v>
      </c>
    </row>
    <row r="211" spans="1:12" x14ac:dyDescent="0.25">
      <c r="A211" s="137" t="s">
        <v>1004</v>
      </c>
      <c r="B211" s="68" t="s">
        <v>124</v>
      </c>
      <c r="C211" s="142" t="s">
        <v>379</v>
      </c>
      <c r="D211" s="149">
        <v>15</v>
      </c>
      <c r="E211" s="150">
        <v>11</v>
      </c>
      <c r="F211" s="150">
        <v>16</v>
      </c>
      <c r="G211" s="151">
        <v>18</v>
      </c>
      <c r="H211" s="152">
        <v>17</v>
      </c>
      <c r="I211" s="146"/>
      <c r="J211" s="128">
        <v>77</v>
      </c>
      <c r="K211" s="176">
        <v>15.4</v>
      </c>
      <c r="L211" s="178">
        <v>0.13333333333333333</v>
      </c>
    </row>
    <row r="212" spans="1:12" x14ac:dyDescent="0.25">
      <c r="A212" s="137" t="s">
        <v>1004</v>
      </c>
      <c r="B212" s="68" t="s">
        <v>21</v>
      </c>
      <c r="C212" s="142" t="s">
        <v>381</v>
      </c>
      <c r="D212" s="149">
        <v>16</v>
      </c>
      <c r="E212" s="150">
        <v>9</v>
      </c>
      <c r="F212" s="150">
        <v>14</v>
      </c>
      <c r="G212" s="151">
        <v>18</v>
      </c>
      <c r="H212" s="152">
        <v>11</v>
      </c>
      <c r="I212" s="146"/>
      <c r="J212" s="128">
        <v>68</v>
      </c>
      <c r="K212" s="176">
        <v>13.6</v>
      </c>
      <c r="L212" s="178">
        <v>-0.3125</v>
      </c>
    </row>
    <row r="213" spans="1:12" x14ac:dyDescent="0.25">
      <c r="A213" s="137" t="s">
        <v>1004</v>
      </c>
      <c r="B213" s="68" t="s">
        <v>84</v>
      </c>
      <c r="C213" s="142" t="s">
        <v>85</v>
      </c>
      <c r="D213" s="149">
        <v>52</v>
      </c>
      <c r="E213" s="150">
        <v>35</v>
      </c>
      <c r="F213" s="150">
        <v>18</v>
      </c>
      <c r="G213" s="151">
        <v>18</v>
      </c>
      <c r="H213" s="152">
        <v>3</v>
      </c>
      <c r="I213" s="146"/>
      <c r="J213" s="128">
        <v>126</v>
      </c>
      <c r="K213" s="176">
        <v>25.2</v>
      </c>
      <c r="L213" s="178">
        <v>-0.94230769230769229</v>
      </c>
    </row>
    <row r="214" spans="1:12" x14ac:dyDescent="0.25">
      <c r="A214" s="137" t="s">
        <v>1004</v>
      </c>
      <c r="B214" s="68" t="s">
        <v>86</v>
      </c>
      <c r="C214" s="142" t="s">
        <v>532</v>
      </c>
      <c r="D214" s="149">
        <v>60</v>
      </c>
      <c r="E214" s="150">
        <v>38</v>
      </c>
      <c r="F214" s="150">
        <v>51</v>
      </c>
      <c r="G214" s="151">
        <v>57</v>
      </c>
      <c r="H214" s="152">
        <v>53</v>
      </c>
      <c r="I214" s="146"/>
      <c r="J214" s="128">
        <v>259</v>
      </c>
      <c r="K214" s="176">
        <v>51.8</v>
      </c>
      <c r="L214" s="178">
        <v>-0.11666666666666667</v>
      </c>
    </row>
    <row r="215" spans="1:12" x14ac:dyDescent="0.25">
      <c r="A215" s="137" t="s">
        <v>1001</v>
      </c>
      <c r="B215" s="68" t="s">
        <v>229</v>
      </c>
      <c r="C215" s="142" t="s">
        <v>230</v>
      </c>
      <c r="D215" s="149">
        <v>121</v>
      </c>
      <c r="E215" s="150">
        <v>135</v>
      </c>
      <c r="F215" s="150">
        <v>136</v>
      </c>
      <c r="G215" s="151">
        <v>137</v>
      </c>
      <c r="H215" s="152">
        <v>110</v>
      </c>
      <c r="I215" s="146"/>
      <c r="J215" s="128">
        <v>639</v>
      </c>
      <c r="K215" s="176">
        <v>127.8</v>
      </c>
      <c r="L215" s="178">
        <v>-9.0909090909090912E-2</v>
      </c>
    </row>
    <row r="216" spans="1:12" x14ac:dyDescent="0.25">
      <c r="A216" s="137" t="s">
        <v>1003</v>
      </c>
      <c r="B216" s="68" t="s">
        <v>197</v>
      </c>
      <c r="C216" s="142" t="s">
        <v>198</v>
      </c>
      <c r="D216" s="149">
        <v>80</v>
      </c>
      <c r="E216" s="150">
        <v>79</v>
      </c>
      <c r="F216" s="150">
        <v>62</v>
      </c>
      <c r="G216" s="151">
        <v>48</v>
      </c>
      <c r="H216" s="152">
        <v>49</v>
      </c>
      <c r="I216" s="146"/>
      <c r="J216" s="128">
        <v>318</v>
      </c>
      <c r="K216" s="176">
        <v>63.6</v>
      </c>
      <c r="L216" s="178">
        <v>-0.38750000000000001</v>
      </c>
    </row>
    <row r="217" spans="1:12" x14ac:dyDescent="0.25">
      <c r="A217" s="137" t="s">
        <v>1006</v>
      </c>
      <c r="B217" s="68" t="s">
        <v>164</v>
      </c>
      <c r="C217" s="142" t="s">
        <v>165</v>
      </c>
      <c r="D217" s="149">
        <v>38</v>
      </c>
      <c r="E217" s="150">
        <v>22</v>
      </c>
      <c r="F217" s="150">
        <v>27</v>
      </c>
      <c r="G217" s="151">
        <v>22</v>
      </c>
      <c r="H217" s="152">
        <v>20</v>
      </c>
      <c r="I217" s="146"/>
      <c r="J217" s="128">
        <v>129</v>
      </c>
      <c r="K217" s="176">
        <v>25.8</v>
      </c>
      <c r="L217" s="178">
        <v>-0.47368421052631576</v>
      </c>
    </row>
    <row r="218" spans="1:12" x14ac:dyDescent="0.25">
      <c r="A218" s="137" t="s">
        <v>1004</v>
      </c>
      <c r="B218" s="68" t="s">
        <v>23</v>
      </c>
      <c r="C218" s="142" t="s">
        <v>410</v>
      </c>
      <c r="D218" s="149">
        <v>17</v>
      </c>
      <c r="E218" s="150">
        <v>21</v>
      </c>
      <c r="F218" s="150">
        <v>26</v>
      </c>
      <c r="G218" s="151">
        <v>27</v>
      </c>
      <c r="H218" s="152">
        <v>29</v>
      </c>
      <c r="I218" s="146"/>
      <c r="J218" s="128">
        <v>120</v>
      </c>
      <c r="K218" s="176">
        <v>24</v>
      </c>
      <c r="L218" s="178">
        <v>0.70588235294117652</v>
      </c>
    </row>
    <row r="219" spans="1:12" x14ac:dyDescent="0.25">
      <c r="A219" s="137" t="s">
        <v>1001</v>
      </c>
      <c r="B219" s="68" t="s">
        <v>453</v>
      </c>
      <c r="C219" s="142" t="s">
        <v>226</v>
      </c>
      <c r="D219" s="149">
        <v>2</v>
      </c>
      <c r="E219" s="150">
        <v>1</v>
      </c>
      <c r="F219" s="150">
        <v>1</v>
      </c>
      <c r="G219" s="151">
        <v>2</v>
      </c>
      <c r="H219" s="152"/>
      <c r="I219" s="146"/>
      <c r="J219" s="128">
        <v>6</v>
      </c>
      <c r="K219" s="176">
        <v>1.2</v>
      </c>
      <c r="L219" s="178">
        <v>-1</v>
      </c>
    </row>
    <row r="220" spans="1:12" x14ac:dyDescent="0.25">
      <c r="A220" s="137" t="s">
        <v>1001</v>
      </c>
      <c r="B220" s="68" t="s">
        <v>61</v>
      </c>
      <c r="C220" s="142" t="s">
        <v>418</v>
      </c>
      <c r="D220" s="149">
        <v>79</v>
      </c>
      <c r="E220" s="150">
        <v>80</v>
      </c>
      <c r="F220" s="150">
        <v>68</v>
      </c>
      <c r="G220" s="151">
        <v>41</v>
      </c>
      <c r="H220" s="152">
        <v>54</v>
      </c>
      <c r="I220" s="146"/>
      <c r="J220" s="128">
        <v>322</v>
      </c>
      <c r="K220" s="176">
        <v>64.400000000000006</v>
      </c>
      <c r="L220" s="178">
        <v>-0.31645569620253167</v>
      </c>
    </row>
    <row r="221" spans="1:12" x14ac:dyDescent="0.25">
      <c r="A221" s="137" t="s">
        <v>1001</v>
      </c>
      <c r="B221" s="68" t="s">
        <v>62</v>
      </c>
      <c r="C221" s="142" t="s">
        <v>487</v>
      </c>
      <c r="D221" s="149">
        <v>73</v>
      </c>
      <c r="E221" s="150">
        <v>76</v>
      </c>
      <c r="F221" s="150">
        <v>72</v>
      </c>
      <c r="G221" s="151">
        <v>60</v>
      </c>
      <c r="H221" s="152">
        <v>43</v>
      </c>
      <c r="I221" s="146"/>
      <c r="J221" s="128">
        <v>324</v>
      </c>
      <c r="K221" s="176">
        <v>64.8</v>
      </c>
      <c r="L221" s="178">
        <v>-0.41095890410958902</v>
      </c>
    </row>
    <row r="222" spans="1:12" x14ac:dyDescent="0.25">
      <c r="A222" s="137" t="s">
        <v>1001</v>
      </c>
      <c r="B222" s="68" t="s">
        <v>63</v>
      </c>
      <c r="C222" s="142" t="s">
        <v>495</v>
      </c>
      <c r="D222" s="149">
        <v>6</v>
      </c>
      <c r="E222" s="150">
        <v>2</v>
      </c>
      <c r="F222" s="150">
        <v>2</v>
      </c>
      <c r="G222" s="151">
        <v>1</v>
      </c>
      <c r="H222" s="152">
        <v>1</v>
      </c>
      <c r="I222" s="146"/>
      <c r="J222" s="128">
        <v>12</v>
      </c>
      <c r="K222" s="176">
        <v>2.4</v>
      </c>
      <c r="L222" s="178">
        <v>-0.83333333333333337</v>
      </c>
    </row>
    <row r="223" spans="1:12" x14ac:dyDescent="0.25">
      <c r="A223" s="137" t="s">
        <v>1004</v>
      </c>
      <c r="B223" s="68" t="s">
        <v>451</v>
      </c>
      <c r="C223" s="142" t="s">
        <v>452</v>
      </c>
      <c r="D223" s="149">
        <v>0</v>
      </c>
      <c r="E223" s="150">
        <v>1</v>
      </c>
      <c r="F223" s="150">
        <v>1</v>
      </c>
      <c r="G223" s="151"/>
      <c r="H223" s="152"/>
      <c r="I223" s="146"/>
      <c r="J223" s="128">
        <v>2</v>
      </c>
      <c r="K223" s="176">
        <v>0.4</v>
      </c>
      <c r="L223" s="179">
        <v>0</v>
      </c>
    </row>
    <row r="224" spans="1:12" x14ac:dyDescent="0.25">
      <c r="A224" s="137" t="s">
        <v>1004</v>
      </c>
      <c r="B224" s="68" t="s">
        <v>24</v>
      </c>
      <c r="C224" s="142" t="s">
        <v>450</v>
      </c>
      <c r="D224" s="149">
        <v>72</v>
      </c>
      <c r="E224" s="150">
        <v>79</v>
      </c>
      <c r="F224" s="150">
        <v>88</v>
      </c>
      <c r="G224" s="151">
        <v>80</v>
      </c>
      <c r="H224" s="152">
        <v>80</v>
      </c>
      <c r="I224" s="146"/>
      <c r="J224" s="128">
        <v>399</v>
      </c>
      <c r="K224" s="176">
        <v>79.8</v>
      </c>
      <c r="L224" s="178">
        <v>0.1111111111111111</v>
      </c>
    </row>
    <row r="225" spans="1:12" x14ac:dyDescent="0.25">
      <c r="A225" s="137" t="s">
        <v>1004</v>
      </c>
      <c r="B225" s="68" t="s">
        <v>97</v>
      </c>
      <c r="C225" s="142" t="s">
        <v>549</v>
      </c>
      <c r="D225" s="149">
        <v>30</v>
      </c>
      <c r="E225" s="150">
        <v>18</v>
      </c>
      <c r="F225" s="150">
        <v>19</v>
      </c>
      <c r="G225" s="151">
        <v>14</v>
      </c>
      <c r="H225" s="152">
        <v>31</v>
      </c>
      <c r="I225" s="146"/>
      <c r="J225" s="128">
        <v>112</v>
      </c>
      <c r="K225" s="176">
        <v>22.4</v>
      </c>
      <c r="L225" s="178">
        <v>3.3333333333333333E-2</v>
      </c>
    </row>
    <row r="226" spans="1:12" x14ac:dyDescent="0.25">
      <c r="A226" s="137" t="s">
        <v>1003</v>
      </c>
      <c r="B226" s="68" t="s">
        <v>59</v>
      </c>
      <c r="C226" s="142" t="s">
        <v>565</v>
      </c>
      <c r="D226" s="149">
        <v>3</v>
      </c>
      <c r="E226" s="150">
        <v>1</v>
      </c>
      <c r="F226" s="150"/>
      <c r="G226" s="151"/>
      <c r="H226" s="152"/>
      <c r="I226" s="146"/>
      <c r="J226" s="128">
        <v>4</v>
      </c>
      <c r="K226" s="176">
        <v>0.8</v>
      </c>
      <c r="L226" s="178">
        <v>-1</v>
      </c>
    </row>
    <row r="227" spans="1:12" x14ac:dyDescent="0.25">
      <c r="A227" s="137" t="s">
        <v>1003</v>
      </c>
      <c r="B227" s="68" t="s">
        <v>60</v>
      </c>
      <c r="C227" s="142" t="s">
        <v>566</v>
      </c>
      <c r="D227" s="149">
        <v>2</v>
      </c>
      <c r="E227" s="150">
        <v>1</v>
      </c>
      <c r="F227" s="150"/>
      <c r="G227" s="151"/>
      <c r="H227" s="152"/>
      <c r="I227" s="146"/>
      <c r="J227" s="128">
        <v>3</v>
      </c>
      <c r="K227" s="176">
        <v>0.6</v>
      </c>
      <c r="L227" s="178">
        <v>-1</v>
      </c>
    </row>
    <row r="228" spans="1:12" x14ac:dyDescent="0.25">
      <c r="A228" s="137" t="s">
        <v>1002</v>
      </c>
      <c r="B228" s="68" t="s">
        <v>273</v>
      </c>
      <c r="C228" s="142" t="s">
        <v>503</v>
      </c>
      <c r="D228" s="149">
        <v>81</v>
      </c>
      <c r="E228" s="150">
        <v>131</v>
      </c>
      <c r="F228" s="150">
        <v>33</v>
      </c>
      <c r="G228" s="151">
        <v>8</v>
      </c>
      <c r="H228" s="152">
        <v>6</v>
      </c>
      <c r="I228" s="146"/>
      <c r="J228" s="128">
        <v>259</v>
      </c>
      <c r="K228" s="176">
        <v>51.8</v>
      </c>
      <c r="L228" s="178">
        <v>-0.92592592592592593</v>
      </c>
    </row>
    <row r="229" spans="1:12" x14ac:dyDescent="0.25">
      <c r="A229" s="137" t="s">
        <v>1002</v>
      </c>
      <c r="B229" s="68" t="s">
        <v>76</v>
      </c>
      <c r="C229" s="142" t="s">
        <v>501</v>
      </c>
      <c r="D229" s="149">
        <v>2</v>
      </c>
      <c r="E229" s="150">
        <v>2</v>
      </c>
      <c r="F229" s="150"/>
      <c r="G229" s="151"/>
      <c r="H229" s="152"/>
      <c r="I229" s="146"/>
      <c r="J229" s="128">
        <v>4</v>
      </c>
      <c r="K229" s="176">
        <v>0.8</v>
      </c>
      <c r="L229" s="178">
        <v>-1</v>
      </c>
    </row>
    <row r="230" spans="1:12" x14ac:dyDescent="0.25">
      <c r="A230" s="137" t="s">
        <v>1002</v>
      </c>
      <c r="B230" s="68" t="s">
        <v>75</v>
      </c>
      <c r="C230" s="142" t="s">
        <v>504</v>
      </c>
      <c r="D230" s="149">
        <v>3</v>
      </c>
      <c r="E230" s="150">
        <v>4</v>
      </c>
      <c r="F230" s="150">
        <v>2</v>
      </c>
      <c r="G230" s="151"/>
      <c r="H230" s="152"/>
      <c r="I230" s="146"/>
      <c r="J230" s="128">
        <v>9</v>
      </c>
      <c r="K230" s="176">
        <v>1.8</v>
      </c>
      <c r="L230" s="178">
        <v>-1</v>
      </c>
    </row>
    <row r="231" spans="1:12" x14ac:dyDescent="0.25">
      <c r="A231" s="137" t="s">
        <v>1002</v>
      </c>
      <c r="B231" s="68" t="s">
        <v>74</v>
      </c>
      <c r="C231" s="142" t="s">
        <v>502</v>
      </c>
      <c r="D231" s="149">
        <v>7</v>
      </c>
      <c r="E231" s="150">
        <v>2</v>
      </c>
      <c r="F231" s="150"/>
      <c r="G231" s="151"/>
      <c r="H231" s="152"/>
      <c r="I231" s="146"/>
      <c r="J231" s="128">
        <v>9</v>
      </c>
      <c r="K231" s="176">
        <v>1.8</v>
      </c>
      <c r="L231" s="178">
        <v>-1</v>
      </c>
    </row>
    <row r="232" spans="1:12" x14ac:dyDescent="0.25">
      <c r="A232" s="137" t="s">
        <v>1002</v>
      </c>
      <c r="B232" s="68" t="s">
        <v>751</v>
      </c>
      <c r="C232" s="142" t="s">
        <v>768</v>
      </c>
      <c r="D232" s="149"/>
      <c r="E232" s="150"/>
      <c r="F232" s="150">
        <v>159</v>
      </c>
      <c r="G232" s="151">
        <v>219</v>
      </c>
      <c r="H232" s="152">
        <v>212</v>
      </c>
      <c r="I232" s="146"/>
      <c r="J232" s="128">
        <v>590</v>
      </c>
      <c r="K232" s="176">
        <v>118</v>
      </c>
      <c r="L232" s="179">
        <v>0</v>
      </c>
    </row>
    <row r="233" spans="1:12" x14ac:dyDescent="0.25">
      <c r="A233" s="137" t="s">
        <v>1002</v>
      </c>
      <c r="B233" s="68" t="s">
        <v>928</v>
      </c>
      <c r="C233" s="142" t="s">
        <v>934</v>
      </c>
      <c r="D233" s="149"/>
      <c r="E233" s="150"/>
      <c r="F233" s="150"/>
      <c r="G233" s="151"/>
      <c r="H233" s="152">
        <v>1</v>
      </c>
      <c r="I233" s="146"/>
      <c r="J233" s="128">
        <v>1</v>
      </c>
      <c r="K233" s="176">
        <v>0.2</v>
      </c>
      <c r="L233" s="179">
        <v>0</v>
      </c>
    </row>
    <row r="234" spans="1:12" x14ac:dyDescent="0.25">
      <c r="A234" s="137" t="s">
        <v>1002</v>
      </c>
      <c r="B234" s="68" t="s">
        <v>72</v>
      </c>
      <c r="C234" s="142" t="s">
        <v>369</v>
      </c>
      <c r="D234" s="149">
        <v>649</v>
      </c>
      <c r="E234" s="150">
        <v>689</v>
      </c>
      <c r="F234" s="150">
        <v>727</v>
      </c>
      <c r="G234" s="151">
        <v>690</v>
      </c>
      <c r="H234" s="152">
        <v>759</v>
      </c>
      <c r="I234" s="146"/>
      <c r="J234" s="128">
        <v>3514</v>
      </c>
      <c r="K234" s="176">
        <v>702.8</v>
      </c>
      <c r="L234" s="178">
        <v>0.16949152542372881</v>
      </c>
    </row>
    <row r="235" spans="1:12" x14ac:dyDescent="0.25">
      <c r="A235" s="137" t="s">
        <v>1003</v>
      </c>
      <c r="B235" s="68" t="s">
        <v>211</v>
      </c>
      <c r="C235" s="142" t="s">
        <v>212</v>
      </c>
      <c r="D235" s="149">
        <v>39</v>
      </c>
      <c r="E235" s="150">
        <v>54</v>
      </c>
      <c r="F235" s="150">
        <v>67</v>
      </c>
      <c r="G235" s="151">
        <v>47</v>
      </c>
      <c r="H235" s="152">
        <v>20</v>
      </c>
      <c r="I235" s="146"/>
      <c r="J235" s="128">
        <v>227</v>
      </c>
      <c r="K235" s="176">
        <v>45.4</v>
      </c>
      <c r="L235" s="178">
        <v>-0.48717948717948717</v>
      </c>
    </row>
    <row r="236" spans="1:12" x14ac:dyDescent="0.25">
      <c r="A236" s="137" t="s">
        <v>1003</v>
      </c>
      <c r="B236" s="68" t="s">
        <v>222</v>
      </c>
      <c r="C236" s="142" t="s">
        <v>10</v>
      </c>
      <c r="D236" s="149">
        <v>111</v>
      </c>
      <c r="E236" s="150">
        <v>115</v>
      </c>
      <c r="F236" s="150">
        <v>118</v>
      </c>
      <c r="G236" s="151">
        <v>121</v>
      </c>
      <c r="H236" s="152">
        <v>132</v>
      </c>
      <c r="I236" s="146"/>
      <c r="J236" s="128">
        <v>597</v>
      </c>
      <c r="K236" s="176">
        <v>119.4</v>
      </c>
      <c r="L236" s="178">
        <v>0.1891891891891892</v>
      </c>
    </row>
    <row r="237" spans="1:12" x14ac:dyDescent="0.25">
      <c r="A237" s="137" t="s">
        <v>1003</v>
      </c>
      <c r="B237" s="68" t="s">
        <v>448</v>
      </c>
      <c r="C237" s="142" t="s">
        <v>449</v>
      </c>
      <c r="D237" s="149">
        <v>2</v>
      </c>
      <c r="E237" s="150">
        <v>1</v>
      </c>
      <c r="F237" s="150">
        <v>1</v>
      </c>
      <c r="G237" s="151"/>
      <c r="H237" s="152"/>
      <c r="I237" s="146"/>
      <c r="J237" s="128">
        <v>4</v>
      </c>
      <c r="K237" s="176">
        <v>0.8</v>
      </c>
      <c r="L237" s="178">
        <v>-1</v>
      </c>
    </row>
    <row r="238" spans="1:12" x14ac:dyDescent="0.25">
      <c r="A238" s="137" t="s">
        <v>1003</v>
      </c>
      <c r="B238" s="68" t="s">
        <v>227</v>
      </c>
      <c r="C238" s="142" t="s">
        <v>228</v>
      </c>
      <c r="D238" s="149">
        <v>203</v>
      </c>
      <c r="E238" s="150">
        <v>198</v>
      </c>
      <c r="F238" s="150">
        <v>174</v>
      </c>
      <c r="G238" s="151">
        <v>152</v>
      </c>
      <c r="H238" s="152">
        <v>164</v>
      </c>
      <c r="I238" s="146"/>
      <c r="J238" s="128">
        <v>891</v>
      </c>
      <c r="K238" s="176">
        <v>178.2</v>
      </c>
      <c r="L238" s="178">
        <v>-0.19211822660098521</v>
      </c>
    </row>
    <row r="239" spans="1:12" x14ac:dyDescent="0.25">
      <c r="A239" s="137" t="s">
        <v>1006</v>
      </c>
      <c r="B239" s="69" t="s">
        <v>778</v>
      </c>
      <c r="C239" s="143" t="s">
        <v>807</v>
      </c>
      <c r="D239" s="149"/>
      <c r="E239" s="150"/>
      <c r="F239" s="150"/>
      <c r="G239" s="153">
        <v>41</v>
      </c>
      <c r="H239" s="152">
        <v>59</v>
      </c>
      <c r="I239" s="147"/>
      <c r="J239" s="128">
        <v>100</v>
      </c>
      <c r="K239" s="176">
        <v>20</v>
      </c>
      <c r="L239" s="179">
        <v>0</v>
      </c>
    </row>
    <row r="240" spans="1:12" x14ac:dyDescent="0.25">
      <c r="A240" s="137" t="s">
        <v>1004</v>
      </c>
      <c r="B240" s="68" t="s">
        <v>81</v>
      </c>
      <c r="C240" s="142" t="s">
        <v>82</v>
      </c>
      <c r="D240" s="149">
        <v>585</v>
      </c>
      <c r="E240" s="150">
        <v>617</v>
      </c>
      <c r="F240" s="150">
        <v>585</v>
      </c>
      <c r="G240" s="151">
        <v>530</v>
      </c>
      <c r="H240" s="152">
        <v>472</v>
      </c>
      <c r="I240" s="146"/>
      <c r="J240" s="128">
        <v>2789</v>
      </c>
      <c r="K240" s="176">
        <v>557.79999999999995</v>
      </c>
      <c r="L240" s="178">
        <v>-0.19316239316239317</v>
      </c>
    </row>
    <row r="241" spans="1:12" x14ac:dyDescent="0.25">
      <c r="A241" s="137" t="s">
        <v>1002</v>
      </c>
      <c r="B241" s="68" t="s">
        <v>404</v>
      </c>
      <c r="C241" s="142" t="s">
        <v>405</v>
      </c>
      <c r="D241" s="149">
        <v>2</v>
      </c>
      <c r="E241" s="150"/>
      <c r="F241" s="150"/>
      <c r="G241" s="151"/>
      <c r="H241" s="152">
        <v>1</v>
      </c>
      <c r="I241" s="146"/>
      <c r="J241" s="128">
        <v>3</v>
      </c>
      <c r="K241" s="176">
        <v>0.6</v>
      </c>
      <c r="L241" s="178">
        <v>-0.5</v>
      </c>
    </row>
    <row r="242" spans="1:12" x14ac:dyDescent="0.25">
      <c r="A242" s="137" t="s">
        <v>1002</v>
      </c>
      <c r="B242" s="68" t="s">
        <v>263</v>
      </c>
      <c r="C242" s="142" t="s">
        <v>264</v>
      </c>
      <c r="D242" s="149">
        <v>225</v>
      </c>
      <c r="E242" s="150">
        <v>164</v>
      </c>
      <c r="F242" s="150">
        <v>143</v>
      </c>
      <c r="G242" s="151">
        <v>112</v>
      </c>
      <c r="H242" s="152">
        <v>113</v>
      </c>
      <c r="I242" s="146"/>
      <c r="J242" s="128">
        <v>757</v>
      </c>
      <c r="K242" s="176">
        <v>151.4</v>
      </c>
      <c r="L242" s="178">
        <v>-0.49777777777777776</v>
      </c>
    </row>
    <row r="243" spans="1:12" x14ac:dyDescent="0.25">
      <c r="A243" s="137" t="s">
        <v>1002</v>
      </c>
      <c r="B243" s="68" t="s">
        <v>281</v>
      </c>
      <c r="C243" s="142" t="s">
        <v>282</v>
      </c>
      <c r="D243" s="149">
        <v>21</v>
      </c>
      <c r="E243" s="150">
        <v>11</v>
      </c>
      <c r="F243" s="150">
        <v>12</v>
      </c>
      <c r="G243" s="151">
        <v>13</v>
      </c>
      <c r="H243" s="152">
        <v>12</v>
      </c>
      <c r="I243" s="146"/>
      <c r="J243" s="128">
        <v>69</v>
      </c>
      <c r="K243" s="176">
        <v>13.8</v>
      </c>
      <c r="L243" s="178">
        <v>-0.42857142857142855</v>
      </c>
    </row>
    <row r="244" spans="1:12" x14ac:dyDescent="0.25">
      <c r="A244" s="137" t="s">
        <v>1002</v>
      </c>
      <c r="B244" s="68" t="s">
        <v>265</v>
      </c>
      <c r="C244" s="142" t="s">
        <v>266</v>
      </c>
      <c r="D244" s="149">
        <v>341</v>
      </c>
      <c r="E244" s="150">
        <v>305</v>
      </c>
      <c r="F244" s="150">
        <v>319</v>
      </c>
      <c r="G244" s="151">
        <v>295</v>
      </c>
      <c r="H244" s="152">
        <v>254</v>
      </c>
      <c r="I244" s="146"/>
      <c r="J244" s="128">
        <v>1514</v>
      </c>
      <c r="K244" s="176">
        <v>302.8</v>
      </c>
      <c r="L244" s="178">
        <v>-0.25513196480938416</v>
      </c>
    </row>
    <row r="245" spans="1:12" x14ac:dyDescent="0.25">
      <c r="A245" s="137" t="s">
        <v>1002</v>
      </c>
      <c r="B245" s="68" t="s">
        <v>283</v>
      </c>
      <c r="C245" s="142" t="s">
        <v>284</v>
      </c>
      <c r="D245" s="149">
        <v>11</v>
      </c>
      <c r="E245" s="150">
        <v>9</v>
      </c>
      <c r="F245" s="150">
        <v>3</v>
      </c>
      <c r="G245" s="151">
        <v>2</v>
      </c>
      <c r="H245" s="152"/>
      <c r="I245" s="146"/>
      <c r="J245" s="128">
        <v>25</v>
      </c>
      <c r="K245" s="176">
        <v>5</v>
      </c>
      <c r="L245" s="178">
        <v>-1</v>
      </c>
    </row>
    <row r="246" spans="1:12" x14ac:dyDescent="0.25">
      <c r="A246" s="137" t="s">
        <v>1002</v>
      </c>
      <c r="B246" s="68" t="s">
        <v>274</v>
      </c>
      <c r="C246" s="142" t="s">
        <v>275</v>
      </c>
      <c r="D246" s="149">
        <v>101</v>
      </c>
      <c r="E246" s="150">
        <v>73</v>
      </c>
      <c r="F246" s="150">
        <v>62</v>
      </c>
      <c r="G246" s="151">
        <v>48</v>
      </c>
      <c r="H246" s="152">
        <v>52</v>
      </c>
      <c r="I246" s="146"/>
      <c r="J246" s="128">
        <v>336</v>
      </c>
      <c r="K246" s="176">
        <v>67.2</v>
      </c>
      <c r="L246" s="178">
        <v>-0.48514851485148514</v>
      </c>
    </row>
    <row r="247" spans="1:12" x14ac:dyDescent="0.25">
      <c r="A247" s="137" t="s">
        <v>1002</v>
      </c>
      <c r="B247" s="68" t="s">
        <v>267</v>
      </c>
      <c r="C247" s="142" t="s">
        <v>268</v>
      </c>
      <c r="D247" s="149">
        <v>183</v>
      </c>
      <c r="E247" s="150">
        <v>159</v>
      </c>
      <c r="F247" s="150">
        <v>153</v>
      </c>
      <c r="G247" s="151">
        <v>127</v>
      </c>
      <c r="H247" s="152">
        <v>132</v>
      </c>
      <c r="I247" s="146"/>
      <c r="J247" s="128">
        <v>754</v>
      </c>
      <c r="K247" s="176">
        <v>150.80000000000001</v>
      </c>
      <c r="L247" s="178">
        <v>-0.27868852459016391</v>
      </c>
    </row>
    <row r="248" spans="1:12" x14ac:dyDescent="0.25">
      <c r="A248" s="137" t="s">
        <v>1002</v>
      </c>
      <c r="B248" s="68" t="s">
        <v>271</v>
      </c>
      <c r="C248" s="142" t="s">
        <v>272</v>
      </c>
      <c r="D248" s="149">
        <v>147</v>
      </c>
      <c r="E248" s="150">
        <v>116</v>
      </c>
      <c r="F248" s="150">
        <v>117</v>
      </c>
      <c r="G248" s="151">
        <v>109</v>
      </c>
      <c r="H248" s="152">
        <v>115</v>
      </c>
      <c r="I248" s="146"/>
      <c r="J248" s="128">
        <v>604</v>
      </c>
      <c r="K248" s="176">
        <v>120.8</v>
      </c>
      <c r="L248" s="178">
        <v>-0.21768707482993196</v>
      </c>
    </row>
    <row r="249" spans="1:12" x14ac:dyDescent="0.25">
      <c r="A249" s="137" t="s">
        <v>1002</v>
      </c>
      <c r="B249" s="68" t="s">
        <v>277</v>
      </c>
      <c r="C249" s="142" t="s">
        <v>278</v>
      </c>
      <c r="D249" s="149">
        <v>201</v>
      </c>
      <c r="E249" s="150">
        <v>176</v>
      </c>
      <c r="F249" s="150">
        <v>162</v>
      </c>
      <c r="G249" s="151">
        <v>139</v>
      </c>
      <c r="H249" s="152">
        <v>140</v>
      </c>
      <c r="I249" s="146"/>
      <c r="J249" s="128">
        <v>818</v>
      </c>
      <c r="K249" s="176">
        <v>163.6</v>
      </c>
      <c r="L249" s="178">
        <v>-0.30348258706467662</v>
      </c>
    </row>
    <row r="250" spans="1:12" x14ac:dyDescent="0.25">
      <c r="A250" s="137" t="s">
        <v>1002</v>
      </c>
      <c r="B250" s="68" t="s">
        <v>269</v>
      </c>
      <c r="C250" s="142" t="s">
        <v>270</v>
      </c>
      <c r="D250" s="149">
        <v>206</v>
      </c>
      <c r="E250" s="150">
        <v>240</v>
      </c>
      <c r="F250" s="150">
        <v>292</v>
      </c>
      <c r="G250" s="151">
        <v>265</v>
      </c>
      <c r="H250" s="152">
        <v>290</v>
      </c>
      <c r="I250" s="146"/>
      <c r="J250" s="128">
        <v>1293</v>
      </c>
      <c r="K250" s="176">
        <v>258.60000000000002</v>
      </c>
      <c r="L250" s="178">
        <v>0.40776699029126212</v>
      </c>
    </row>
    <row r="251" spans="1:12" x14ac:dyDescent="0.25">
      <c r="A251" s="137" t="s">
        <v>1002</v>
      </c>
      <c r="B251" s="68" t="s">
        <v>73</v>
      </c>
      <c r="C251" s="142" t="s">
        <v>276</v>
      </c>
      <c r="D251" s="149">
        <v>99</v>
      </c>
      <c r="E251" s="150">
        <v>78</v>
      </c>
      <c r="F251" s="150">
        <v>68</v>
      </c>
      <c r="G251" s="151">
        <v>54</v>
      </c>
      <c r="H251" s="152">
        <v>58</v>
      </c>
      <c r="I251" s="146"/>
      <c r="J251" s="128">
        <v>357</v>
      </c>
      <c r="K251" s="176">
        <v>71.400000000000006</v>
      </c>
      <c r="L251" s="178">
        <v>-0.41414141414141414</v>
      </c>
    </row>
    <row r="252" spans="1:12" x14ac:dyDescent="0.25">
      <c r="A252" s="137" t="s">
        <v>1007</v>
      </c>
      <c r="B252" s="68" t="s">
        <v>69</v>
      </c>
      <c r="C252" s="142" t="s">
        <v>247</v>
      </c>
      <c r="D252" s="149">
        <v>479</v>
      </c>
      <c r="E252" s="150">
        <v>230</v>
      </c>
      <c r="F252" s="150">
        <v>125</v>
      </c>
      <c r="G252" s="151">
        <v>59</v>
      </c>
      <c r="H252" s="152">
        <v>44</v>
      </c>
      <c r="I252" s="146"/>
      <c r="J252" s="128">
        <v>937</v>
      </c>
      <c r="K252" s="176">
        <v>187.4</v>
      </c>
      <c r="L252" s="178">
        <v>-0.90814196242171186</v>
      </c>
    </row>
    <row r="253" spans="1:12" x14ac:dyDescent="0.25">
      <c r="A253" s="137" t="s">
        <v>1008</v>
      </c>
      <c r="B253" s="68" t="s">
        <v>70</v>
      </c>
      <c r="C253" s="142" t="s">
        <v>248</v>
      </c>
      <c r="D253" s="149">
        <v>189</v>
      </c>
      <c r="E253" s="150">
        <v>192</v>
      </c>
      <c r="F253" s="150">
        <v>160</v>
      </c>
      <c r="G253" s="151">
        <v>129</v>
      </c>
      <c r="H253" s="152">
        <v>137</v>
      </c>
      <c r="I253" s="146"/>
      <c r="J253" s="128">
        <v>807</v>
      </c>
      <c r="K253" s="176">
        <v>161.4</v>
      </c>
      <c r="L253" s="178">
        <v>-0.27513227513227512</v>
      </c>
    </row>
    <row r="254" spans="1:12" x14ac:dyDescent="0.25">
      <c r="A254" s="137" t="s">
        <v>1002</v>
      </c>
      <c r="B254" s="68" t="s">
        <v>71</v>
      </c>
      <c r="C254" s="142" t="s">
        <v>257</v>
      </c>
      <c r="D254" s="149">
        <v>58</v>
      </c>
      <c r="E254" s="150">
        <v>69</v>
      </c>
      <c r="F254" s="150">
        <v>59</v>
      </c>
      <c r="G254" s="151">
        <v>67</v>
      </c>
      <c r="H254" s="152">
        <v>76</v>
      </c>
      <c r="I254" s="146"/>
      <c r="J254" s="128">
        <v>329</v>
      </c>
      <c r="K254" s="176">
        <v>65.8</v>
      </c>
      <c r="L254" s="178">
        <v>0.31034482758620691</v>
      </c>
    </row>
    <row r="255" spans="1:12" x14ac:dyDescent="0.25">
      <c r="A255" s="137" t="s">
        <v>1007</v>
      </c>
      <c r="B255" s="68" t="s">
        <v>67</v>
      </c>
      <c r="C255" s="142" t="s">
        <v>251</v>
      </c>
      <c r="D255" s="149">
        <v>318</v>
      </c>
      <c r="E255" s="150">
        <v>270</v>
      </c>
      <c r="F255" s="150">
        <v>289</v>
      </c>
      <c r="G255" s="151">
        <v>251</v>
      </c>
      <c r="H255" s="152">
        <v>255</v>
      </c>
      <c r="I255" s="146"/>
      <c r="J255" s="128">
        <v>1383</v>
      </c>
      <c r="K255" s="176">
        <v>276.60000000000002</v>
      </c>
      <c r="L255" s="178">
        <v>-0.19811320754716982</v>
      </c>
    </row>
    <row r="256" spans="1:12" x14ac:dyDescent="0.25">
      <c r="A256" s="137" t="s">
        <v>1007</v>
      </c>
      <c r="B256" s="68" t="s">
        <v>68</v>
      </c>
      <c r="C256" s="142" t="s">
        <v>254</v>
      </c>
      <c r="D256" s="149">
        <v>111</v>
      </c>
      <c r="E256" s="150">
        <v>117</v>
      </c>
      <c r="F256" s="150">
        <v>116</v>
      </c>
      <c r="G256" s="151">
        <v>100</v>
      </c>
      <c r="H256" s="152">
        <v>104</v>
      </c>
      <c r="I256" s="146"/>
      <c r="J256" s="128">
        <v>548</v>
      </c>
      <c r="K256" s="176">
        <v>109.6</v>
      </c>
      <c r="L256" s="178">
        <v>-6.3063063063063057E-2</v>
      </c>
    </row>
    <row r="257" spans="1:12" x14ac:dyDescent="0.25">
      <c r="A257" s="137" t="s">
        <v>1007</v>
      </c>
      <c r="B257" s="68" t="s">
        <v>249</v>
      </c>
      <c r="C257" s="142" t="s">
        <v>250</v>
      </c>
      <c r="D257" s="149">
        <v>725</v>
      </c>
      <c r="E257" s="150">
        <v>851</v>
      </c>
      <c r="F257" s="150">
        <v>1048</v>
      </c>
      <c r="G257" s="151">
        <v>987</v>
      </c>
      <c r="H257" s="152">
        <v>918</v>
      </c>
      <c r="I257" s="146"/>
      <c r="J257" s="128">
        <v>4529</v>
      </c>
      <c r="K257" s="176">
        <v>905.8</v>
      </c>
      <c r="L257" s="178">
        <v>0.26620689655172414</v>
      </c>
    </row>
    <row r="258" spans="1:12" x14ac:dyDescent="0.25">
      <c r="A258" s="137" t="s">
        <v>1002</v>
      </c>
      <c r="B258" s="68" t="s">
        <v>285</v>
      </c>
      <c r="C258" s="142" t="s">
        <v>286</v>
      </c>
      <c r="D258" s="149">
        <v>7</v>
      </c>
      <c r="E258" s="150">
        <v>5</v>
      </c>
      <c r="F258" s="150">
        <v>5</v>
      </c>
      <c r="G258" s="151">
        <v>2</v>
      </c>
      <c r="H258" s="152"/>
      <c r="I258" s="146"/>
      <c r="J258" s="128">
        <v>19</v>
      </c>
      <c r="K258" s="176">
        <v>3.8</v>
      </c>
      <c r="L258" s="178">
        <v>-1</v>
      </c>
    </row>
    <row r="259" spans="1:12" x14ac:dyDescent="0.25">
      <c r="A259" s="137" t="s">
        <v>1004</v>
      </c>
      <c r="B259" s="68" t="s">
        <v>91</v>
      </c>
      <c r="C259" s="142" t="s">
        <v>92</v>
      </c>
      <c r="D259" s="149">
        <v>16</v>
      </c>
      <c r="E259" s="150">
        <v>28</v>
      </c>
      <c r="F259" s="150">
        <v>25</v>
      </c>
      <c r="G259" s="151">
        <v>19</v>
      </c>
      <c r="H259" s="152">
        <v>16</v>
      </c>
      <c r="I259" s="146"/>
      <c r="J259" s="128">
        <v>104</v>
      </c>
      <c r="K259" s="176">
        <v>20.8</v>
      </c>
      <c r="L259" s="178">
        <v>0</v>
      </c>
    </row>
    <row r="260" spans="1:12" x14ac:dyDescent="0.25">
      <c r="A260" s="137" t="s">
        <v>1004</v>
      </c>
      <c r="B260" s="68" t="s">
        <v>87</v>
      </c>
      <c r="C260" s="142" t="s">
        <v>88</v>
      </c>
      <c r="D260" s="149">
        <v>172</v>
      </c>
      <c r="E260" s="150">
        <v>184</v>
      </c>
      <c r="F260" s="150">
        <v>225</v>
      </c>
      <c r="G260" s="151">
        <v>205</v>
      </c>
      <c r="H260" s="152">
        <v>231</v>
      </c>
      <c r="I260" s="146"/>
      <c r="J260" s="128">
        <v>1017</v>
      </c>
      <c r="K260" s="176">
        <v>203.4</v>
      </c>
      <c r="L260" s="178">
        <v>0.34302325581395349</v>
      </c>
    </row>
    <row r="261" spans="1:12" x14ac:dyDescent="0.25">
      <c r="A261" s="137" t="s">
        <v>1008</v>
      </c>
      <c r="B261" s="68" t="s">
        <v>897</v>
      </c>
      <c r="C261" s="142" t="s">
        <v>935</v>
      </c>
      <c r="D261" s="149"/>
      <c r="E261" s="150"/>
      <c r="F261" s="150"/>
      <c r="G261" s="151"/>
      <c r="H261" s="152">
        <v>33</v>
      </c>
      <c r="I261" s="146"/>
      <c r="J261" s="128">
        <v>33</v>
      </c>
      <c r="K261" s="176">
        <v>6.6</v>
      </c>
      <c r="L261" s="179">
        <v>0</v>
      </c>
    </row>
    <row r="262" spans="1:12" x14ac:dyDescent="0.25">
      <c r="A262" s="137" t="s">
        <v>1004</v>
      </c>
      <c r="B262" s="68" t="s">
        <v>104</v>
      </c>
      <c r="C262" s="142" t="s">
        <v>105</v>
      </c>
      <c r="D262" s="149">
        <v>192</v>
      </c>
      <c r="E262" s="150">
        <v>191</v>
      </c>
      <c r="F262" s="150">
        <v>183</v>
      </c>
      <c r="G262" s="151">
        <v>144</v>
      </c>
      <c r="H262" s="152">
        <v>145</v>
      </c>
      <c r="I262" s="146"/>
      <c r="J262" s="128">
        <v>855</v>
      </c>
      <c r="K262" s="176">
        <v>171</v>
      </c>
      <c r="L262" s="178">
        <v>-0.24479166666666666</v>
      </c>
    </row>
    <row r="263" spans="1:12" x14ac:dyDescent="0.25">
      <c r="A263" s="137" t="s">
        <v>1004</v>
      </c>
      <c r="B263" s="68" t="s">
        <v>106</v>
      </c>
      <c r="C263" s="142" t="s">
        <v>107</v>
      </c>
      <c r="D263" s="149">
        <v>38</v>
      </c>
      <c r="E263" s="150">
        <v>26</v>
      </c>
      <c r="F263" s="150">
        <v>39</v>
      </c>
      <c r="G263" s="151">
        <v>28</v>
      </c>
      <c r="H263" s="152">
        <v>38</v>
      </c>
      <c r="I263" s="146"/>
      <c r="J263" s="128">
        <v>169</v>
      </c>
      <c r="K263" s="176">
        <v>33.799999999999997</v>
      </c>
      <c r="L263" s="178">
        <v>0</v>
      </c>
    </row>
    <row r="264" spans="1:12" x14ac:dyDescent="0.25">
      <c r="A264" s="137" t="s">
        <v>1004</v>
      </c>
      <c r="B264" s="68" t="s">
        <v>108</v>
      </c>
      <c r="C264" s="142" t="s">
        <v>109</v>
      </c>
      <c r="D264" s="149">
        <v>279</v>
      </c>
      <c r="E264" s="150">
        <v>240</v>
      </c>
      <c r="F264" s="150">
        <v>248</v>
      </c>
      <c r="G264" s="151">
        <v>277</v>
      </c>
      <c r="H264" s="152">
        <v>324</v>
      </c>
      <c r="I264" s="146"/>
      <c r="J264" s="128">
        <v>1368</v>
      </c>
      <c r="K264" s="176">
        <v>273.60000000000002</v>
      </c>
      <c r="L264" s="178">
        <v>0.16129032258064516</v>
      </c>
    </row>
    <row r="265" spans="1:12" x14ac:dyDescent="0.25">
      <c r="A265" s="137" t="s">
        <v>1004</v>
      </c>
      <c r="B265" s="68" t="s">
        <v>529</v>
      </c>
      <c r="C265" s="142" t="s">
        <v>530</v>
      </c>
      <c r="D265" s="149">
        <v>7</v>
      </c>
      <c r="E265" s="150">
        <v>8</v>
      </c>
      <c r="F265" s="150">
        <v>6</v>
      </c>
      <c r="G265" s="151">
        <v>1</v>
      </c>
      <c r="H265" s="152">
        <v>1</v>
      </c>
      <c r="I265" s="146"/>
      <c r="J265" s="128">
        <v>23</v>
      </c>
      <c r="K265" s="176">
        <v>4.5999999999999996</v>
      </c>
      <c r="L265" s="178">
        <v>-0.8571428571428571</v>
      </c>
    </row>
    <row r="266" spans="1:12" x14ac:dyDescent="0.25">
      <c r="A266" s="137" t="s">
        <v>1004</v>
      </c>
      <c r="B266" s="68" t="s">
        <v>110</v>
      </c>
      <c r="C266" s="142" t="s">
        <v>111</v>
      </c>
      <c r="D266" s="149">
        <v>63</v>
      </c>
      <c r="E266" s="150">
        <v>47</v>
      </c>
      <c r="F266" s="150">
        <v>60</v>
      </c>
      <c r="G266" s="151">
        <v>53</v>
      </c>
      <c r="H266" s="152">
        <v>53</v>
      </c>
      <c r="I266" s="146"/>
      <c r="J266" s="128">
        <v>276</v>
      </c>
      <c r="K266" s="176">
        <v>55.2</v>
      </c>
      <c r="L266" s="178">
        <v>-0.15873015873015872</v>
      </c>
    </row>
    <row r="267" spans="1:12" x14ac:dyDescent="0.25">
      <c r="A267" s="137" t="s">
        <v>1004</v>
      </c>
      <c r="B267" s="68" t="s">
        <v>112</v>
      </c>
      <c r="C267" s="142" t="s">
        <v>113</v>
      </c>
      <c r="D267" s="149">
        <v>112</v>
      </c>
      <c r="E267" s="150">
        <v>65</v>
      </c>
      <c r="F267" s="150">
        <v>41</v>
      </c>
      <c r="G267" s="151">
        <v>16</v>
      </c>
      <c r="H267" s="152">
        <v>12</v>
      </c>
      <c r="I267" s="146"/>
      <c r="J267" s="128">
        <v>246</v>
      </c>
      <c r="K267" s="176">
        <v>49.2</v>
      </c>
      <c r="L267" s="178">
        <v>-0.8928571428571429</v>
      </c>
    </row>
    <row r="268" spans="1:12" x14ac:dyDescent="0.25">
      <c r="A268" s="137" t="s">
        <v>1004</v>
      </c>
      <c r="B268" s="68" t="s">
        <v>114</v>
      </c>
      <c r="C268" s="142" t="s">
        <v>115</v>
      </c>
      <c r="D268" s="149">
        <v>1954</v>
      </c>
      <c r="E268" s="150">
        <v>1582</v>
      </c>
      <c r="F268" s="150">
        <v>1580</v>
      </c>
      <c r="G268" s="151">
        <v>1306</v>
      </c>
      <c r="H268" s="152">
        <v>1282</v>
      </c>
      <c r="I268" s="146"/>
      <c r="J268" s="128">
        <v>7704</v>
      </c>
      <c r="K268" s="176">
        <v>1540.8</v>
      </c>
      <c r="L268" s="178">
        <v>-0.34390992835209827</v>
      </c>
    </row>
    <row r="269" spans="1:12" x14ac:dyDescent="0.25">
      <c r="A269" s="137" t="s">
        <v>1004</v>
      </c>
      <c r="B269" s="68" t="s">
        <v>116</v>
      </c>
      <c r="C269" s="142" t="s">
        <v>117</v>
      </c>
      <c r="D269" s="149">
        <v>228</v>
      </c>
      <c r="E269" s="150">
        <v>167</v>
      </c>
      <c r="F269" s="150">
        <v>178</v>
      </c>
      <c r="G269" s="151">
        <v>146</v>
      </c>
      <c r="H269" s="152">
        <v>143</v>
      </c>
      <c r="I269" s="146"/>
      <c r="J269" s="128">
        <v>862</v>
      </c>
      <c r="K269" s="176">
        <v>172.4</v>
      </c>
      <c r="L269" s="178">
        <v>-0.37280701754385964</v>
      </c>
    </row>
    <row r="270" spans="1:12" x14ac:dyDescent="0.25">
      <c r="A270" s="137" t="s">
        <v>1004</v>
      </c>
      <c r="B270" s="68" t="s">
        <v>118</v>
      </c>
      <c r="C270" s="142" t="s">
        <v>119</v>
      </c>
      <c r="D270" s="149">
        <v>44</v>
      </c>
      <c r="E270" s="150">
        <v>58</v>
      </c>
      <c r="F270" s="150">
        <v>62</v>
      </c>
      <c r="G270" s="151">
        <v>54</v>
      </c>
      <c r="H270" s="152">
        <v>59</v>
      </c>
      <c r="I270" s="146"/>
      <c r="J270" s="128">
        <v>277</v>
      </c>
      <c r="K270" s="176">
        <v>55.4</v>
      </c>
      <c r="L270" s="178">
        <v>0.34090909090909088</v>
      </c>
    </row>
    <row r="271" spans="1:12" x14ac:dyDescent="0.25">
      <c r="A271" s="137" t="s">
        <v>1004</v>
      </c>
      <c r="B271" s="68" t="s">
        <v>298</v>
      </c>
      <c r="C271" s="142" t="s">
        <v>299</v>
      </c>
      <c r="D271" s="149">
        <v>0</v>
      </c>
      <c r="E271" s="150"/>
      <c r="F271" s="150">
        <v>1</v>
      </c>
      <c r="G271" s="151"/>
      <c r="H271" s="152"/>
      <c r="I271" s="146"/>
      <c r="J271" s="128">
        <v>1</v>
      </c>
      <c r="K271" s="176">
        <v>0.2</v>
      </c>
      <c r="L271" s="179">
        <v>0</v>
      </c>
    </row>
    <row r="272" spans="1:12" x14ac:dyDescent="0.25">
      <c r="A272" s="137" t="s">
        <v>1005</v>
      </c>
      <c r="B272" s="68" t="s">
        <v>184</v>
      </c>
      <c r="C272" s="142" t="s">
        <v>174</v>
      </c>
      <c r="D272" s="149">
        <v>8</v>
      </c>
      <c r="E272" s="150">
        <v>5</v>
      </c>
      <c r="F272" s="150">
        <v>6</v>
      </c>
      <c r="G272" s="151">
        <v>2</v>
      </c>
      <c r="H272" s="152">
        <v>1</v>
      </c>
      <c r="I272" s="146"/>
      <c r="J272" s="128">
        <v>22</v>
      </c>
      <c r="K272" s="176">
        <v>4.4000000000000004</v>
      </c>
      <c r="L272" s="178">
        <v>-0.875</v>
      </c>
    </row>
    <row r="273" spans="1:12" x14ac:dyDescent="0.25">
      <c r="A273" s="137" t="s">
        <v>1005</v>
      </c>
      <c r="B273" s="68" t="s">
        <v>41</v>
      </c>
      <c r="C273" s="142" t="s">
        <v>288</v>
      </c>
      <c r="D273" s="149">
        <v>346</v>
      </c>
      <c r="E273" s="150">
        <v>319</v>
      </c>
      <c r="F273" s="150">
        <v>327</v>
      </c>
      <c r="G273" s="151">
        <v>295</v>
      </c>
      <c r="H273" s="152">
        <v>256</v>
      </c>
      <c r="I273" s="146"/>
      <c r="J273" s="128">
        <v>1543</v>
      </c>
      <c r="K273" s="176">
        <v>308.60000000000002</v>
      </c>
      <c r="L273" s="178">
        <v>-0.26011560693641617</v>
      </c>
    </row>
    <row r="274" spans="1:12" x14ac:dyDescent="0.25">
      <c r="A274" s="137" t="s">
        <v>1005</v>
      </c>
      <c r="B274" s="68" t="s">
        <v>185</v>
      </c>
      <c r="C274" s="142" t="s">
        <v>186</v>
      </c>
      <c r="D274" s="149">
        <v>32</v>
      </c>
      <c r="E274" s="150">
        <v>38</v>
      </c>
      <c r="F274" s="150">
        <v>35</v>
      </c>
      <c r="G274" s="151">
        <v>26</v>
      </c>
      <c r="H274" s="152">
        <v>28</v>
      </c>
      <c r="I274" s="146"/>
      <c r="J274" s="128">
        <v>159</v>
      </c>
      <c r="K274" s="176">
        <v>31.8</v>
      </c>
      <c r="L274" s="178">
        <v>-0.125</v>
      </c>
    </row>
    <row r="275" spans="1:12" x14ac:dyDescent="0.25">
      <c r="A275" s="137" t="s">
        <v>1005</v>
      </c>
      <c r="B275" s="68" t="s">
        <v>289</v>
      </c>
      <c r="C275" s="142" t="s">
        <v>290</v>
      </c>
      <c r="D275" s="149">
        <v>5</v>
      </c>
      <c r="E275" s="150">
        <v>1</v>
      </c>
      <c r="F275" s="150">
        <v>5</v>
      </c>
      <c r="G275" s="151">
        <v>6</v>
      </c>
      <c r="H275" s="152">
        <v>3</v>
      </c>
      <c r="I275" s="146"/>
      <c r="J275" s="128">
        <v>20</v>
      </c>
      <c r="K275" s="176">
        <v>4</v>
      </c>
      <c r="L275" s="178">
        <v>-0.4</v>
      </c>
    </row>
    <row r="276" spans="1:12" x14ac:dyDescent="0.25">
      <c r="A276" s="137" t="s">
        <v>1005</v>
      </c>
      <c r="B276" s="68" t="s">
        <v>175</v>
      </c>
      <c r="C276" s="142" t="s">
        <v>176</v>
      </c>
      <c r="D276" s="149">
        <v>395</v>
      </c>
      <c r="E276" s="150">
        <v>355</v>
      </c>
      <c r="F276" s="150">
        <v>345</v>
      </c>
      <c r="G276" s="151">
        <v>282</v>
      </c>
      <c r="H276" s="152">
        <v>251</v>
      </c>
      <c r="I276" s="146"/>
      <c r="J276" s="128">
        <v>1628</v>
      </c>
      <c r="K276" s="176">
        <v>325.60000000000002</v>
      </c>
      <c r="L276" s="178">
        <v>-0.36455696202531646</v>
      </c>
    </row>
    <row r="277" spans="1:12" x14ac:dyDescent="0.25">
      <c r="A277" s="137" t="s">
        <v>1005</v>
      </c>
      <c r="B277" s="68" t="s">
        <v>181</v>
      </c>
      <c r="C277" s="142" t="s">
        <v>182</v>
      </c>
      <c r="D277" s="149">
        <v>64</v>
      </c>
      <c r="E277" s="150">
        <v>53</v>
      </c>
      <c r="F277" s="150">
        <v>60</v>
      </c>
      <c r="G277" s="151">
        <v>49</v>
      </c>
      <c r="H277" s="152">
        <v>37</v>
      </c>
      <c r="I277" s="146"/>
      <c r="J277" s="128">
        <v>263</v>
      </c>
      <c r="K277" s="176">
        <v>52.6</v>
      </c>
      <c r="L277" s="178">
        <v>-0.421875</v>
      </c>
    </row>
    <row r="278" spans="1:12" x14ac:dyDescent="0.25">
      <c r="A278" s="137" t="s">
        <v>1003</v>
      </c>
      <c r="B278" s="68" t="s">
        <v>243</v>
      </c>
      <c r="C278" s="142" t="s">
        <v>228</v>
      </c>
      <c r="D278" s="149">
        <v>4</v>
      </c>
      <c r="E278" s="150">
        <v>2</v>
      </c>
      <c r="F278" s="150"/>
      <c r="G278" s="151">
        <v>1</v>
      </c>
      <c r="H278" s="152"/>
      <c r="I278" s="146"/>
      <c r="J278" s="128">
        <v>7</v>
      </c>
      <c r="K278" s="176">
        <v>1.4</v>
      </c>
      <c r="L278" s="178">
        <v>-1</v>
      </c>
    </row>
    <row r="279" spans="1:12" x14ac:dyDescent="0.25">
      <c r="A279" s="137" t="s">
        <v>1003</v>
      </c>
      <c r="B279" s="68" t="s">
        <v>55</v>
      </c>
      <c r="C279" s="142" t="s">
        <v>421</v>
      </c>
      <c r="D279" s="149">
        <v>3</v>
      </c>
      <c r="E279" s="150">
        <v>3</v>
      </c>
      <c r="F279" s="150"/>
      <c r="G279" s="151"/>
      <c r="H279" s="152"/>
      <c r="I279" s="146"/>
      <c r="J279" s="128">
        <v>6</v>
      </c>
      <c r="K279" s="176">
        <v>1.2</v>
      </c>
      <c r="L279" s="178">
        <v>-1</v>
      </c>
    </row>
    <row r="280" spans="1:12" x14ac:dyDescent="0.25">
      <c r="A280" s="137" t="s">
        <v>1003</v>
      </c>
      <c r="B280" s="68" t="s">
        <v>54</v>
      </c>
      <c r="C280" s="142" t="s">
        <v>419</v>
      </c>
      <c r="D280" s="149">
        <v>7</v>
      </c>
      <c r="E280" s="150">
        <v>7</v>
      </c>
      <c r="F280" s="150"/>
      <c r="G280" s="151"/>
      <c r="H280" s="152"/>
      <c r="I280" s="146"/>
      <c r="J280" s="128">
        <v>14</v>
      </c>
      <c r="K280" s="176">
        <v>2.8</v>
      </c>
      <c r="L280" s="178">
        <v>-1</v>
      </c>
    </row>
    <row r="281" spans="1:12" x14ac:dyDescent="0.25">
      <c r="A281" s="137" t="s">
        <v>1003</v>
      </c>
      <c r="B281" s="68" t="s">
        <v>56</v>
      </c>
      <c r="C281" s="142" t="s">
        <v>420</v>
      </c>
      <c r="D281" s="149">
        <v>20</v>
      </c>
      <c r="E281" s="150">
        <v>3</v>
      </c>
      <c r="F281" s="150">
        <v>5</v>
      </c>
      <c r="G281" s="151">
        <v>3</v>
      </c>
      <c r="H281" s="152">
        <v>1</v>
      </c>
      <c r="I281" s="146"/>
      <c r="J281" s="128">
        <v>32</v>
      </c>
      <c r="K281" s="176">
        <v>6.4</v>
      </c>
      <c r="L281" s="178">
        <v>-0.95</v>
      </c>
    </row>
    <row r="282" spans="1:12" x14ac:dyDescent="0.25">
      <c r="A282" s="137" t="s">
        <v>1005</v>
      </c>
      <c r="B282" s="68" t="s">
        <v>187</v>
      </c>
      <c r="C282" s="142" t="s">
        <v>188</v>
      </c>
      <c r="D282" s="149">
        <v>95</v>
      </c>
      <c r="E282" s="150">
        <v>90</v>
      </c>
      <c r="F282" s="150">
        <v>85</v>
      </c>
      <c r="G282" s="151">
        <v>64</v>
      </c>
      <c r="H282" s="152">
        <v>78</v>
      </c>
      <c r="I282" s="146"/>
      <c r="J282" s="128">
        <v>412</v>
      </c>
      <c r="K282" s="176">
        <v>82.4</v>
      </c>
      <c r="L282" s="178">
        <v>-0.17894736842105263</v>
      </c>
    </row>
    <row r="283" spans="1:12" x14ac:dyDescent="0.25">
      <c r="A283" s="137" t="s">
        <v>1000</v>
      </c>
      <c r="B283" s="68" t="s">
        <v>127</v>
      </c>
      <c r="C283" s="142" t="s">
        <v>128</v>
      </c>
      <c r="D283" s="149">
        <v>64</v>
      </c>
      <c r="E283" s="150">
        <v>62</v>
      </c>
      <c r="F283" s="150">
        <v>69</v>
      </c>
      <c r="G283" s="151">
        <v>61</v>
      </c>
      <c r="H283" s="152">
        <v>57</v>
      </c>
      <c r="I283" s="146"/>
      <c r="J283" s="128">
        <v>313</v>
      </c>
      <c r="K283" s="176">
        <v>62.6</v>
      </c>
      <c r="L283" s="178">
        <v>-0.109375</v>
      </c>
    </row>
    <row r="284" spans="1:12" x14ac:dyDescent="0.25">
      <c r="A284" s="137" t="s">
        <v>1011</v>
      </c>
      <c r="B284" s="68" t="s">
        <v>133</v>
      </c>
      <c r="C284" s="142" t="s">
        <v>134</v>
      </c>
      <c r="D284" s="149">
        <v>358</v>
      </c>
      <c r="E284" s="150">
        <v>380</v>
      </c>
      <c r="F284" s="150">
        <v>349</v>
      </c>
      <c r="G284" s="151">
        <v>275</v>
      </c>
      <c r="H284" s="152">
        <v>292</v>
      </c>
      <c r="I284" s="146"/>
      <c r="J284" s="128">
        <v>1654</v>
      </c>
      <c r="K284" s="176">
        <v>330.8</v>
      </c>
      <c r="L284" s="178">
        <v>-0.18435754189944134</v>
      </c>
    </row>
    <row r="285" spans="1:12" x14ac:dyDescent="0.25">
      <c r="A285" s="137" t="s">
        <v>1005</v>
      </c>
      <c r="B285" s="68" t="s">
        <v>189</v>
      </c>
      <c r="C285" s="142" t="s">
        <v>190</v>
      </c>
      <c r="D285" s="149">
        <v>9</v>
      </c>
      <c r="E285" s="150">
        <v>9</v>
      </c>
      <c r="F285" s="150">
        <v>9</v>
      </c>
      <c r="G285" s="151">
        <v>4</v>
      </c>
      <c r="H285" s="152">
        <v>9</v>
      </c>
      <c r="I285" s="146"/>
      <c r="J285" s="128">
        <v>40</v>
      </c>
      <c r="K285" s="176">
        <v>8</v>
      </c>
      <c r="L285" s="178">
        <v>0</v>
      </c>
    </row>
    <row r="286" spans="1:12" x14ac:dyDescent="0.25">
      <c r="A286" s="137" t="s">
        <v>1000</v>
      </c>
      <c r="B286" s="68" t="s">
        <v>143</v>
      </c>
      <c r="C286" s="142" t="s">
        <v>11</v>
      </c>
      <c r="D286" s="149">
        <v>712</v>
      </c>
      <c r="E286" s="150">
        <v>849</v>
      </c>
      <c r="F286" s="150">
        <v>789</v>
      </c>
      <c r="G286" s="151">
        <v>991</v>
      </c>
      <c r="H286" s="152">
        <v>1056</v>
      </c>
      <c r="I286" s="146"/>
      <c r="J286" s="128">
        <v>4397</v>
      </c>
      <c r="K286" s="176">
        <v>879.4</v>
      </c>
      <c r="L286" s="178">
        <v>0.48314606741573035</v>
      </c>
    </row>
    <row r="287" spans="1:12" x14ac:dyDescent="0.25">
      <c r="A287" s="137" t="s">
        <v>1000</v>
      </c>
      <c r="B287" s="68" t="s">
        <v>142</v>
      </c>
      <c r="C287" s="142" t="s">
        <v>14</v>
      </c>
      <c r="D287" s="149">
        <v>1751</v>
      </c>
      <c r="E287" s="150">
        <v>2362</v>
      </c>
      <c r="F287" s="150">
        <v>2184</v>
      </c>
      <c r="G287" s="151">
        <v>2064</v>
      </c>
      <c r="H287" s="152">
        <v>1966</v>
      </c>
      <c r="I287" s="146"/>
      <c r="J287" s="128">
        <v>10327</v>
      </c>
      <c r="K287" s="176">
        <v>2065.4</v>
      </c>
      <c r="L287" s="178">
        <v>0.12278697886921759</v>
      </c>
    </row>
    <row r="288" spans="1:12" x14ac:dyDescent="0.25">
      <c r="A288" s="137" t="s">
        <v>1000</v>
      </c>
      <c r="B288" s="68" t="s">
        <v>141</v>
      </c>
      <c r="C288" s="142" t="s">
        <v>13</v>
      </c>
      <c r="D288" s="149">
        <v>1713</v>
      </c>
      <c r="E288" s="150">
        <v>2141</v>
      </c>
      <c r="F288" s="150">
        <v>2008</v>
      </c>
      <c r="G288" s="151">
        <v>1837</v>
      </c>
      <c r="H288" s="152">
        <v>1693</v>
      </c>
      <c r="I288" s="146"/>
      <c r="J288" s="128">
        <v>9392</v>
      </c>
      <c r="K288" s="176">
        <v>1878.4</v>
      </c>
      <c r="L288" s="178">
        <v>-1.1675423234092236E-2</v>
      </c>
    </row>
    <row r="289" spans="1:12" x14ac:dyDescent="0.25">
      <c r="A289" s="137" t="s">
        <v>1000</v>
      </c>
      <c r="B289" s="68" t="s">
        <v>144</v>
      </c>
      <c r="C289" s="142" t="s">
        <v>12</v>
      </c>
      <c r="D289" s="149">
        <v>516</v>
      </c>
      <c r="E289" s="150">
        <v>548</v>
      </c>
      <c r="F289" s="150">
        <v>441</v>
      </c>
      <c r="G289" s="151">
        <v>606</v>
      </c>
      <c r="H289" s="152">
        <v>562</v>
      </c>
      <c r="I289" s="146"/>
      <c r="J289" s="128">
        <v>2673</v>
      </c>
      <c r="K289" s="176">
        <v>534.6</v>
      </c>
      <c r="L289" s="178">
        <v>8.9147286821705432E-2</v>
      </c>
    </row>
    <row r="290" spans="1:12" x14ac:dyDescent="0.25">
      <c r="A290" s="137" t="s">
        <v>1000</v>
      </c>
      <c r="B290" s="68" t="s">
        <v>157</v>
      </c>
      <c r="C290" s="142" t="s">
        <v>158</v>
      </c>
      <c r="D290" s="149">
        <v>2933</v>
      </c>
      <c r="E290" s="150">
        <v>3199</v>
      </c>
      <c r="F290" s="150">
        <v>2920</v>
      </c>
      <c r="G290" s="151">
        <v>1124</v>
      </c>
      <c r="H290" s="152">
        <v>611</v>
      </c>
      <c r="I290" s="146"/>
      <c r="J290" s="128">
        <v>10787</v>
      </c>
      <c r="K290" s="176">
        <v>2157.4</v>
      </c>
      <c r="L290" s="178">
        <v>-0.7916808728264576</v>
      </c>
    </row>
    <row r="291" spans="1:12" x14ac:dyDescent="0.25">
      <c r="A291" s="137" t="s">
        <v>1007</v>
      </c>
      <c r="B291" s="68" t="s">
        <v>323</v>
      </c>
      <c r="C291" s="142" t="s">
        <v>324</v>
      </c>
      <c r="D291" s="149">
        <v>10</v>
      </c>
      <c r="E291" s="150">
        <v>17</v>
      </c>
      <c r="F291" s="150">
        <v>27</v>
      </c>
      <c r="G291" s="151">
        <v>29</v>
      </c>
      <c r="H291" s="152">
        <v>21</v>
      </c>
      <c r="I291" s="146"/>
      <c r="J291" s="128">
        <v>104</v>
      </c>
      <c r="K291" s="176">
        <v>20.8</v>
      </c>
      <c r="L291" s="178">
        <v>1.1000000000000001</v>
      </c>
    </row>
    <row r="292" spans="1:12" x14ac:dyDescent="0.25">
      <c r="A292" s="137" t="s">
        <v>1003</v>
      </c>
      <c r="B292" s="68" t="s">
        <v>752</v>
      </c>
      <c r="C292" s="142" t="s">
        <v>595</v>
      </c>
      <c r="D292" s="149"/>
      <c r="E292" s="150">
        <v>3</v>
      </c>
      <c r="F292" s="150">
        <v>25</v>
      </c>
      <c r="G292" s="151">
        <v>44</v>
      </c>
      <c r="H292" s="152">
        <v>77</v>
      </c>
      <c r="I292" s="146"/>
      <c r="J292" s="128">
        <v>149</v>
      </c>
      <c r="K292" s="176">
        <v>29.8</v>
      </c>
      <c r="L292" s="179">
        <v>0</v>
      </c>
    </row>
    <row r="293" spans="1:12" x14ac:dyDescent="0.25">
      <c r="A293" s="138" t="s">
        <v>1003</v>
      </c>
      <c r="B293" s="69" t="s">
        <v>789</v>
      </c>
      <c r="C293" s="143" t="s">
        <v>808</v>
      </c>
      <c r="D293" s="149"/>
      <c r="E293" s="150"/>
      <c r="F293" s="150"/>
      <c r="G293" s="153">
        <v>3</v>
      </c>
      <c r="H293" s="152">
        <v>62</v>
      </c>
      <c r="I293" s="147"/>
      <c r="J293" s="128">
        <v>65</v>
      </c>
      <c r="K293" s="176">
        <v>13</v>
      </c>
      <c r="L293" s="179">
        <v>0</v>
      </c>
    </row>
    <row r="294" spans="1:12" x14ac:dyDescent="0.25">
      <c r="A294" s="138" t="s">
        <v>1003</v>
      </c>
      <c r="B294" s="69" t="s">
        <v>781</v>
      </c>
      <c r="C294" s="143" t="s">
        <v>809</v>
      </c>
      <c r="D294" s="149"/>
      <c r="E294" s="150"/>
      <c r="F294" s="150"/>
      <c r="G294" s="153">
        <v>17</v>
      </c>
      <c r="H294" s="152">
        <v>43</v>
      </c>
      <c r="I294" s="147"/>
      <c r="J294" s="128">
        <v>60</v>
      </c>
      <c r="K294" s="176">
        <v>12</v>
      </c>
      <c r="L294" s="179">
        <v>0</v>
      </c>
    </row>
    <row r="295" spans="1:12" x14ac:dyDescent="0.25">
      <c r="A295" s="138" t="s">
        <v>1004</v>
      </c>
      <c r="B295" s="69" t="s">
        <v>790</v>
      </c>
      <c r="C295" s="143" t="s">
        <v>810</v>
      </c>
      <c r="D295" s="149"/>
      <c r="E295" s="150"/>
      <c r="F295" s="150"/>
      <c r="G295" s="153">
        <v>53</v>
      </c>
      <c r="H295" s="152">
        <v>163</v>
      </c>
      <c r="I295" s="147"/>
      <c r="J295" s="128">
        <v>216</v>
      </c>
      <c r="K295" s="176">
        <v>43.2</v>
      </c>
      <c r="L295" s="179">
        <v>0</v>
      </c>
    </row>
    <row r="296" spans="1:12" x14ac:dyDescent="0.25">
      <c r="A296" s="137" t="s">
        <v>1005</v>
      </c>
      <c r="B296" s="68" t="s">
        <v>753</v>
      </c>
      <c r="C296" s="142" t="s">
        <v>769</v>
      </c>
      <c r="D296" s="149"/>
      <c r="E296" s="150"/>
      <c r="F296" s="150">
        <v>23</v>
      </c>
      <c r="G296" s="151">
        <v>157</v>
      </c>
      <c r="H296" s="152">
        <v>266</v>
      </c>
      <c r="I296" s="146"/>
      <c r="J296" s="128">
        <v>446</v>
      </c>
      <c r="K296" s="176">
        <v>89.2</v>
      </c>
      <c r="L296" s="179">
        <v>0</v>
      </c>
    </row>
    <row r="297" spans="1:12" x14ac:dyDescent="0.25">
      <c r="A297" s="138" t="s">
        <v>1003</v>
      </c>
      <c r="B297" s="68" t="s">
        <v>921</v>
      </c>
      <c r="C297" s="142" t="s">
        <v>936</v>
      </c>
      <c r="D297" s="149"/>
      <c r="E297" s="150"/>
      <c r="F297" s="150"/>
      <c r="G297" s="151"/>
      <c r="H297" s="152">
        <v>58</v>
      </c>
      <c r="I297" s="146"/>
      <c r="J297" s="128">
        <v>58</v>
      </c>
      <c r="K297" s="176">
        <v>11.6</v>
      </c>
      <c r="L297" s="179">
        <v>0</v>
      </c>
    </row>
    <row r="298" spans="1:12" x14ac:dyDescent="0.25">
      <c r="A298" s="137" t="s">
        <v>1010</v>
      </c>
      <c r="B298" s="68" t="s">
        <v>538</v>
      </c>
      <c r="C298" s="142" t="s">
        <v>539</v>
      </c>
      <c r="D298" s="149">
        <v>1</v>
      </c>
      <c r="E298" s="150"/>
      <c r="F298" s="150"/>
      <c r="G298" s="151"/>
      <c r="H298" s="152"/>
      <c r="I298" s="146"/>
      <c r="J298" s="128">
        <v>1</v>
      </c>
      <c r="K298" s="176">
        <v>0.2</v>
      </c>
      <c r="L298" s="178">
        <v>-1</v>
      </c>
    </row>
    <row r="299" spans="1:12" x14ac:dyDescent="0.25">
      <c r="A299" s="137" t="s">
        <v>1006</v>
      </c>
      <c r="B299" s="300" t="s">
        <v>581</v>
      </c>
      <c r="C299" s="301" t="s">
        <v>585</v>
      </c>
      <c r="D299" s="149">
        <v>35</v>
      </c>
      <c r="E299" s="150">
        <v>41</v>
      </c>
      <c r="F299" s="150">
        <v>33</v>
      </c>
      <c r="G299" s="151">
        <v>17</v>
      </c>
      <c r="H299" s="152">
        <v>60</v>
      </c>
      <c r="I299" s="146"/>
      <c r="J299" s="128">
        <v>186</v>
      </c>
      <c r="K299" s="176">
        <v>37.200000000000003</v>
      </c>
      <c r="L299" s="178">
        <v>0.7142857142857143</v>
      </c>
    </row>
    <row r="300" spans="1:12" x14ac:dyDescent="0.25">
      <c r="A300" s="137" t="s">
        <v>1001</v>
      </c>
      <c r="B300" s="68" t="s">
        <v>475</v>
      </c>
      <c r="C300" s="142" t="s">
        <v>476</v>
      </c>
      <c r="D300" s="149">
        <v>1</v>
      </c>
      <c r="E300" s="150"/>
      <c r="F300" s="150">
        <v>1</v>
      </c>
      <c r="G300" s="151">
        <v>1</v>
      </c>
      <c r="H300" s="152">
        <v>2</v>
      </c>
      <c r="I300" s="146"/>
      <c r="J300" s="128">
        <v>5</v>
      </c>
      <c r="K300" s="176">
        <v>1</v>
      </c>
      <c r="L300" s="178">
        <v>1</v>
      </c>
    </row>
    <row r="301" spans="1:12" x14ac:dyDescent="0.25">
      <c r="A301" s="137" t="s">
        <v>1001</v>
      </c>
      <c r="B301" s="68" t="s">
        <v>66</v>
      </c>
      <c r="C301" s="142" t="s">
        <v>548</v>
      </c>
      <c r="D301" s="149">
        <v>2</v>
      </c>
      <c r="E301" s="150"/>
      <c r="F301" s="150">
        <v>1</v>
      </c>
      <c r="G301" s="151">
        <v>1</v>
      </c>
      <c r="H301" s="152"/>
      <c r="I301" s="146"/>
      <c r="J301" s="128">
        <v>4</v>
      </c>
      <c r="K301" s="176">
        <v>0.8</v>
      </c>
      <c r="L301" s="178">
        <v>-1</v>
      </c>
    </row>
    <row r="302" spans="1:12" x14ac:dyDescent="0.25">
      <c r="A302" s="137" t="s">
        <v>1006</v>
      </c>
      <c r="B302" s="68" t="s">
        <v>330</v>
      </c>
      <c r="C302" s="142" t="s">
        <v>331</v>
      </c>
      <c r="D302" s="149">
        <v>0</v>
      </c>
      <c r="E302" s="150"/>
      <c r="F302" s="150">
        <v>1</v>
      </c>
      <c r="G302" s="151"/>
      <c r="H302" s="152"/>
      <c r="I302" s="146"/>
      <c r="J302" s="128">
        <v>1</v>
      </c>
      <c r="K302" s="176">
        <v>0.2</v>
      </c>
      <c r="L302" s="179">
        <v>0</v>
      </c>
    </row>
    <row r="303" spans="1:12" x14ac:dyDescent="0.25">
      <c r="A303" s="137" t="s">
        <v>1006</v>
      </c>
      <c r="B303" s="68" t="s">
        <v>394</v>
      </c>
      <c r="C303" s="142" t="s">
        <v>395</v>
      </c>
      <c r="D303" s="149">
        <v>1</v>
      </c>
      <c r="E303" s="150">
        <v>2</v>
      </c>
      <c r="F303" s="150">
        <v>1</v>
      </c>
      <c r="G303" s="151">
        <v>2</v>
      </c>
      <c r="H303" s="152">
        <v>1</v>
      </c>
      <c r="I303" s="146"/>
      <c r="J303" s="128">
        <v>7</v>
      </c>
      <c r="K303" s="176">
        <v>1.4</v>
      </c>
      <c r="L303" s="178">
        <v>0</v>
      </c>
    </row>
    <row r="304" spans="1:12" x14ac:dyDescent="0.25">
      <c r="A304" s="137" t="s">
        <v>1006</v>
      </c>
      <c r="B304" s="68" t="s">
        <v>765</v>
      </c>
      <c r="C304" s="142" t="s">
        <v>770</v>
      </c>
      <c r="D304" s="149"/>
      <c r="E304" s="150"/>
      <c r="F304" s="150">
        <v>1</v>
      </c>
      <c r="G304" s="151"/>
      <c r="H304" s="152"/>
      <c r="I304" s="146"/>
      <c r="J304" s="128">
        <v>1</v>
      </c>
      <c r="K304" s="176">
        <v>0.2</v>
      </c>
      <c r="L304" s="179">
        <v>0</v>
      </c>
    </row>
    <row r="305" spans="1:12" x14ac:dyDescent="0.25">
      <c r="A305" s="137" t="s">
        <v>1006</v>
      </c>
      <c r="B305" s="68" t="s">
        <v>458</v>
      </c>
      <c r="C305" s="142" t="s">
        <v>459</v>
      </c>
      <c r="D305" s="149">
        <v>1</v>
      </c>
      <c r="E305" s="150">
        <v>1</v>
      </c>
      <c r="F305" s="150"/>
      <c r="G305" s="151"/>
      <c r="H305" s="152"/>
      <c r="I305" s="146"/>
      <c r="J305" s="128">
        <v>2</v>
      </c>
      <c r="K305" s="176">
        <v>0.4</v>
      </c>
      <c r="L305" s="178">
        <v>-1</v>
      </c>
    </row>
    <row r="306" spans="1:12" x14ac:dyDescent="0.25">
      <c r="A306" s="137" t="s">
        <v>1006</v>
      </c>
      <c r="B306" s="68" t="s">
        <v>33</v>
      </c>
      <c r="C306" s="142" t="s">
        <v>339</v>
      </c>
      <c r="D306" s="149">
        <v>1</v>
      </c>
      <c r="E306" s="150">
        <v>2</v>
      </c>
      <c r="F306" s="150"/>
      <c r="G306" s="151"/>
      <c r="H306" s="152">
        <v>1</v>
      </c>
      <c r="I306" s="146"/>
      <c r="J306" s="128">
        <v>4</v>
      </c>
      <c r="K306" s="176">
        <v>0.8</v>
      </c>
      <c r="L306" s="178">
        <v>0</v>
      </c>
    </row>
    <row r="307" spans="1:12" x14ac:dyDescent="0.25">
      <c r="A307" s="137" t="s">
        <v>1001</v>
      </c>
      <c r="B307" s="68" t="s">
        <v>454</v>
      </c>
      <c r="C307" s="142" t="s">
        <v>455</v>
      </c>
      <c r="D307" s="149">
        <v>2</v>
      </c>
      <c r="E307" s="150">
        <v>1</v>
      </c>
      <c r="F307" s="150"/>
      <c r="G307" s="151">
        <v>2</v>
      </c>
      <c r="H307" s="152">
        <v>1</v>
      </c>
      <c r="I307" s="146"/>
      <c r="J307" s="128">
        <v>6</v>
      </c>
      <c r="K307" s="176">
        <v>1.2</v>
      </c>
      <c r="L307" s="178">
        <v>-0.5</v>
      </c>
    </row>
    <row r="308" spans="1:12" x14ac:dyDescent="0.25">
      <c r="A308" s="137" t="s">
        <v>1001</v>
      </c>
      <c r="B308" s="68" t="s">
        <v>415</v>
      </c>
      <c r="C308" s="142" t="s">
        <v>416</v>
      </c>
      <c r="D308" s="149">
        <v>1</v>
      </c>
      <c r="E308" s="150">
        <v>1</v>
      </c>
      <c r="F308" s="150"/>
      <c r="G308" s="151"/>
      <c r="H308" s="152">
        <v>1</v>
      </c>
      <c r="I308" s="146"/>
      <c r="J308" s="128">
        <v>3</v>
      </c>
      <c r="K308" s="176">
        <v>0.6</v>
      </c>
      <c r="L308" s="178">
        <v>0</v>
      </c>
    </row>
    <row r="309" spans="1:12" x14ac:dyDescent="0.25">
      <c r="A309" s="137" t="s">
        <v>1001</v>
      </c>
      <c r="B309" s="68" t="s">
        <v>491</v>
      </c>
      <c r="C309" s="142" t="s">
        <v>492</v>
      </c>
      <c r="D309" s="149">
        <v>2</v>
      </c>
      <c r="E309" s="150"/>
      <c r="F309" s="150"/>
      <c r="G309" s="151"/>
      <c r="H309" s="152"/>
      <c r="I309" s="146"/>
      <c r="J309" s="128">
        <v>2</v>
      </c>
      <c r="K309" s="176">
        <v>0.4</v>
      </c>
      <c r="L309" s="178">
        <v>-1</v>
      </c>
    </row>
    <row r="310" spans="1:12" x14ac:dyDescent="0.25">
      <c r="A310" s="137" t="s">
        <v>1000</v>
      </c>
      <c r="B310" s="68" t="s">
        <v>406</v>
      </c>
      <c r="C310" s="142" t="s">
        <v>407</v>
      </c>
      <c r="D310" s="149">
        <v>0</v>
      </c>
      <c r="E310" s="150">
        <v>1</v>
      </c>
      <c r="F310" s="150">
        <v>1</v>
      </c>
      <c r="G310" s="151"/>
      <c r="H310" s="152">
        <v>2</v>
      </c>
      <c r="I310" s="146"/>
      <c r="J310" s="128">
        <v>4</v>
      </c>
      <c r="K310" s="176">
        <v>0.8</v>
      </c>
      <c r="L310" s="179">
        <v>0</v>
      </c>
    </row>
    <row r="311" spans="1:12" x14ac:dyDescent="0.25">
      <c r="A311" s="137" t="s">
        <v>1006</v>
      </c>
      <c r="B311" s="68" t="s">
        <v>536</v>
      </c>
      <c r="C311" s="142" t="s">
        <v>537</v>
      </c>
      <c r="D311" s="149">
        <v>1</v>
      </c>
      <c r="E311" s="150">
        <v>1</v>
      </c>
      <c r="F311" s="150">
        <v>2</v>
      </c>
      <c r="G311" s="151">
        <v>1</v>
      </c>
      <c r="H311" s="152">
        <v>2</v>
      </c>
      <c r="I311" s="146"/>
      <c r="J311" s="128">
        <v>7</v>
      </c>
      <c r="K311" s="176">
        <v>1.4</v>
      </c>
      <c r="L311" s="178">
        <v>1</v>
      </c>
    </row>
    <row r="312" spans="1:12" x14ac:dyDescent="0.25">
      <c r="A312" s="137" t="s">
        <v>1005</v>
      </c>
      <c r="B312" s="68" t="s">
        <v>191</v>
      </c>
      <c r="C312" s="142" t="s">
        <v>192</v>
      </c>
      <c r="D312" s="149">
        <v>1</v>
      </c>
      <c r="E312" s="150">
        <v>2</v>
      </c>
      <c r="F312" s="150"/>
      <c r="G312" s="151"/>
      <c r="H312" s="152"/>
      <c r="I312" s="146"/>
      <c r="J312" s="128">
        <v>3</v>
      </c>
      <c r="K312" s="176">
        <v>0.6</v>
      </c>
      <c r="L312" s="178">
        <v>-1</v>
      </c>
    </row>
    <row r="313" spans="1:12" x14ac:dyDescent="0.25">
      <c r="A313" s="137" t="s">
        <v>1006</v>
      </c>
      <c r="B313" s="68" t="s">
        <v>552</v>
      </c>
      <c r="C313" s="142" t="s">
        <v>553</v>
      </c>
      <c r="D313" s="149">
        <v>0</v>
      </c>
      <c r="E313" s="150">
        <v>2</v>
      </c>
      <c r="F313" s="150">
        <v>2</v>
      </c>
      <c r="G313" s="151">
        <v>1</v>
      </c>
      <c r="H313" s="152">
        <v>2</v>
      </c>
      <c r="I313" s="146"/>
      <c r="J313" s="128">
        <v>7</v>
      </c>
      <c r="K313" s="176">
        <v>1.4</v>
      </c>
      <c r="L313" s="179">
        <v>0</v>
      </c>
    </row>
    <row r="314" spans="1:12" x14ac:dyDescent="0.25">
      <c r="A314" s="137" t="s">
        <v>1004</v>
      </c>
      <c r="B314" s="68" t="s">
        <v>120</v>
      </c>
      <c r="C314" s="142" t="s">
        <v>121</v>
      </c>
      <c r="D314" s="149">
        <v>5</v>
      </c>
      <c r="E314" s="150">
        <v>6</v>
      </c>
      <c r="F314" s="150">
        <v>9</v>
      </c>
      <c r="G314" s="151">
        <v>5</v>
      </c>
      <c r="H314" s="152">
        <v>7</v>
      </c>
      <c r="I314" s="146"/>
      <c r="J314" s="128">
        <v>32</v>
      </c>
      <c r="K314" s="176">
        <v>6.4</v>
      </c>
      <c r="L314" s="178">
        <v>0.4</v>
      </c>
    </row>
    <row r="315" spans="1:12" x14ac:dyDescent="0.25">
      <c r="A315" s="137" t="s">
        <v>1004</v>
      </c>
      <c r="B315" s="68" t="s">
        <v>300</v>
      </c>
      <c r="C315" s="142" t="s">
        <v>301</v>
      </c>
      <c r="D315" s="149">
        <v>0</v>
      </c>
      <c r="E315" s="150"/>
      <c r="F315" s="150">
        <v>2</v>
      </c>
      <c r="G315" s="151">
        <v>1</v>
      </c>
      <c r="H315" s="152"/>
      <c r="I315" s="146"/>
      <c r="J315" s="128">
        <v>3</v>
      </c>
      <c r="K315" s="176">
        <v>0.6</v>
      </c>
      <c r="L315" s="179">
        <v>0</v>
      </c>
    </row>
    <row r="316" spans="1:12" x14ac:dyDescent="0.25">
      <c r="A316" s="137" t="s">
        <v>1006</v>
      </c>
      <c r="B316" s="70" t="s">
        <v>582</v>
      </c>
      <c r="C316" s="142" t="s">
        <v>586</v>
      </c>
      <c r="D316" s="149">
        <v>1</v>
      </c>
      <c r="E316" s="150"/>
      <c r="F316" s="150"/>
      <c r="G316" s="151"/>
      <c r="H316" s="152"/>
      <c r="I316" s="146"/>
      <c r="J316" s="128">
        <v>1</v>
      </c>
      <c r="K316" s="176">
        <v>0.2</v>
      </c>
      <c r="L316" s="178">
        <v>-1</v>
      </c>
    </row>
    <row r="317" spans="1:12" x14ac:dyDescent="0.25">
      <c r="A317" s="137" t="s">
        <v>1003</v>
      </c>
      <c r="B317" s="68" t="s">
        <v>223</v>
      </c>
      <c r="C317" s="142" t="s">
        <v>224</v>
      </c>
      <c r="D317" s="149">
        <v>1</v>
      </c>
      <c r="E317" s="150"/>
      <c r="F317" s="150">
        <v>2</v>
      </c>
      <c r="G317" s="151">
        <v>1</v>
      </c>
      <c r="H317" s="152">
        <v>1</v>
      </c>
      <c r="I317" s="146"/>
      <c r="J317" s="128">
        <v>5</v>
      </c>
      <c r="K317" s="176">
        <v>1</v>
      </c>
      <c r="L317" s="178">
        <v>0</v>
      </c>
    </row>
    <row r="318" spans="1:12" x14ac:dyDescent="0.25">
      <c r="A318" s="137" t="s">
        <v>1003</v>
      </c>
      <c r="B318" s="68" t="s">
        <v>546</v>
      </c>
      <c r="C318" s="142" t="s">
        <v>224</v>
      </c>
      <c r="D318" s="149">
        <v>0</v>
      </c>
      <c r="E318" s="150">
        <v>2</v>
      </c>
      <c r="F318" s="150">
        <v>1</v>
      </c>
      <c r="G318" s="151">
        <v>2</v>
      </c>
      <c r="H318" s="152">
        <v>2</v>
      </c>
      <c r="I318" s="146"/>
      <c r="J318" s="128">
        <v>7</v>
      </c>
      <c r="K318" s="176">
        <v>1.4</v>
      </c>
      <c r="L318" s="179">
        <v>0</v>
      </c>
    </row>
    <row r="319" spans="1:12" x14ac:dyDescent="0.25">
      <c r="A319" s="137" t="s">
        <v>1003</v>
      </c>
      <c r="B319" s="68" t="s">
        <v>199</v>
      </c>
      <c r="C319" s="142" t="s">
        <v>200</v>
      </c>
      <c r="D319" s="149">
        <v>35</v>
      </c>
      <c r="E319" s="150">
        <v>31</v>
      </c>
      <c r="F319" s="150">
        <v>56</v>
      </c>
      <c r="G319" s="151">
        <v>76</v>
      </c>
      <c r="H319" s="152">
        <v>94</v>
      </c>
      <c r="I319" s="146"/>
      <c r="J319" s="128">
        <v>292</v>
      </c>
      <c r="K319" s="176">
        <v>58.4</v>
      </c>
      <c r="L319" s="178">
        <v>1.6857142857142857</v>
      </c>
    </row>
    <row r="320" spans="1:12" x14ac:dyDescent="0.25">
      <c r="A320" s="137" t="s">
        <v>1003</v>
      </c>
      <c r="B320" s="68" t="s">
        <v>52</v>
      </c>
      <c r="C320" s="142" t="s">
        <v>200</v>
      </c>
      <c r="D320" s="149">
        <v>47</v>
      </c>
      <c r="E320" s="150">
        <v>53</v>
      </c>
      <c r="F320" s="150">
        <v>30</v>
      </c>
      <c r="G320" s="151">
        <v>6</v>
      </c>
      <c r="H320" s="152">
        <v>6</v>
      </c>
      <c r="I320" s="146"/>
      <c r="J320" s="128">
        <v>142</v>
      </c>
      <c r="K320" s="176">
        <v>28.4</v>
      </c>
      <c r="L320" s="178">
        <v>-0.87234042553191493</v>
      </c>
    </row>
    <row r="321" spans="1:12" x14ac:dyDescent="0.25">
      <c r="A321" s="154" t="s">
        <v>1003</v>
      </c>
      <c r="B321" s="155" t="s">
        <v>196</v>
      </c>
      <c r="C321" s="156" t="s">
        <v>201</v>
      </c>
      <c r="D321" s="157">
        <v>114</v>
      </c>
      <c r="E321" s="158">
        <v>137</v>
      </c>
      <c r="F321" s="158">
        <v>101</v>
      </c>
      <c r="G321" s="159">
        <v>114</v>
      </c>
      <c r="H321" s="160">
        <v>123</v>
      </c>
      <c r="I321" s="161"/>
      <c r="J321" s="162">
        <v>589</v>
      </c>
      <c r="K321" s="177">
        <v>117.8</v>
      </c>
      <c r="L321" s="180">
        <v>7.8947368421052627E-2</v>
      </c>
    </row>
    <row r="322" spans="1:12" s="165" customFormat="1" x14ac:dyDescent="0.25">
      <c r="A322" s="163"/>
      <c r="B322" s="164"/>
      <c r="D322" s="16"/>
      <c r="E322" s="50"/>
      <c r="F322" s="50"/>
      <c r="G322" s="64"/>
      <c r="H322" s="117"/>
      <c r="I322" s="66"/>
      <c r="J322" s="129"/>
      <c r="K322" s="129"/>
      <c r="L322" s="129"/>
    </row>
    <row r="323" spans="1:12" s="165" customFormat="1" x14ac:dyDescent="0.25">
      <c r="A323" s="163"/>
      <c r="B323" s="164"/>
      <c r="D323" s="16"/>
      <c r="E323" s="50"/>
      <c r="F323" s="50"/>
      <c r="G323" s="64"/>
      <c r="H323" s="117"/>
      <c r="I323" s="66"/>
      <c r="J323" s="129"/>
      <c r="K323" s="129"/>
      <c r="L323" s="129"/>
    </row>
    <row r="324" spans="1:12" s="165" customFormat="1" x14ac:dyDescent="0.25">
      <c r="A324" s="163"/>
      <c r="B324" s="164"/>
      <c r="D324" s="16"/>
      <c r="E324" s="50"/>
      <c r="F324" s="50"/>
      <c r="G324" s="64"/>
      <c r="H324" s="117"/>
      <c r="I324" s="66"/>
      <c r="J324" s="129"/>
      <c r="K324" s="129"/>
      <c r="L324" s="129"/>
    </row>
    <row r="325" spans="1:12" s="165" customFormat="1" ht="15.75" x14ac:dyDescent="0.25">
      <c r="A325" s="163"/>
      <c r="B325" s="166"/>
      <c r="C325" s="167" t="s">
        <v>3</v>
      </c>
      <c r="D325" s="17">
        <v>29984</v>
      </c>
      <c r="E325" s="17">
        <v>29057</v>
      </c>
      <c r="F325" s="17">
        <v>27868</v>
      </c>
      <c r="G325" s="65">
        <v>24224</v>
      </c>
      <c r="H325" s="65">
        <v>24128</v>
      </c>
      <c r="I325" s="67"/>
      <c r="J325" s="168"/>
      <c r="K325" s="169"/>
      <c r="L325" s="116"/>
    </row>
    <row r="326" spans="1:12" s="165" customFormat="1" x14ac:dyDescent="0.25">
      <c r="A326" s="163"/>
      <c r="B326" s="166"/>
      <c r="H326" s="117"/>
      <c r="I326" s="170"/>
      <c r="J326" s="171"/>
      <c r="K326" s="171"/>
      <c r="L326" s="171"/>
    </row>
    <row r="327" spans="1:12" s="131" customFormat="1" x14ac:dyDescent="0.25">
      <c r="A327" s="139"/>
      <c r="B327" s="132"/>
      <c r="C327" s="49"/>
      <c r="D327" s="49"/>
      <c r="E327" s="49"/>
      <c r="F327" s="49"/>
      <c r="G327" s="49"/>
      <c r="H327" s="140"/>
      <c r="I327" s="133"/>
      <c r="J327" s="134"/>
      <c r="K327" s="134"/>
      <c r="L327" s="134"/>
    </row>
  </sheetData>
  <sheetProtection algorithmName="SHA-512" hashValue="BUFPcuSVkQ5TfnAIPFy+IVA7rnh7RgCNbLXryXSoZ8BvvmSjeeGgKQkaEWCp2x5lypbLjwS3HQeS7StGJWHGlA==" saltValue="2GuXjxIqRs9ib2Tg3h//Ow==" spinCount="100000" sheet="1" objects="1" scenarios="1" sort="0" autoFilter="0"/>
  <autoFilter ref="A3:M3" xr:uid="{0EA11E7E-261D-4489-9C22-FBCEF466C5DC}"/>
  <sortState xmlns:xlrd2="http://schemas.microsoft.com/office/spreadsheetml/2017/richdata2" ref="A4:L321">
    <sortCondition ref="B4:B321"/>
  </sortState>
  <mergeCells count="1">
    <mergeCell ref="A1:M1"/>
  </mergeCells>
  <printOptions horizontalCentered="1"/>
  <pageMargins left="0.25" right="0.25" top="0.75" bottom="0.75" header="0.3" footer="0.3"/>
  <pageSetup scale="70" fitToHeight="0" orientation="landscape" r:id="rId1"/>
  <headerFooter>
    <oddFooter>&amp;L&amp;9source: MSFSTDN_STATIC. DMT1    &amp;D&amp;C&amp;10p. &amp;P</oddFooter>
  </headerFooter>
  <extLst>
    <ext xmlns:x14="http://schemas.microsoft.com/office/spreadsheetml/2009/9/main" uri="{05C60535-1F16-4fd2-B633-F4F36F0B64E0}">
      <x14:sparklineGroups xmlns:xm="http://schemas.microsoft.com/office/excel/2006/main">
        <x14:sparklineGroup displayEmptyCellsAs="gap" xr2:uid="{FB5FC869-7E55-45DC-B124-C30E345B6CF6}">
          <x14:colorSeries rgb="FF376092"/>
          <x14:colorNegative rgb="FFD00000"/>
          <x14:colorAxis rgb="FF000000"/>
          <x14:colorMarkers rgb="FFD00000"/>
          <x14:colorFirst rgb="FFD00000"/>
          <x14:colorLast rgb="FFD00000"/>
          <x14:colorHigh rgb="FFD00000"/>
          <x14:colorLow rgb="FFD00000"/>
          <x14:sparklines>
            <x14:sparkline>
              <xm:f>'T-1 Program Enrollment'!D4:H4</xm:f>
              <xm:sqref>M4</xm:sqref>
            </x14:sparkline>
          </x14:sparklines>
        </x14:sparklineGroup>
        <x14:sparklineGroup displayEmptyCellsAs="gap" xr2:uid="{EDFA26CB-69EF-4414-9F32-E9AEAB5224DB}">
          <x14:colorSeries rgb="FF376092"/>
          <x14:colorNegative rgb="FFD00000"/>
          <x14:colorAxis rgb="FF000000"/>
          <x14:colorMarkers rgb="FFD00000"/>
          <x14:colorFirst rgb="FFD00000"/>
          <x14:colorLast rgb="FFD00000"/>
          <x14:colorHigh rgb="FFD00000"/>
          <x14:colorLow rgb="FFD00000"/>
          <x14:sparklines>
            <x14:sparkline>
              <xm:f>'T-1 Program Enrollment'!D5:H5</xm:f>
              <xm:sqref>M5</xm:sqref>
            </x14:sparkline>
            <x14:sparkline>
              <xm:f>'T-1 Program Enrollment'!D6:H6</xm:f>
              <xm:sqref>M6</xm:sqref>
            </x14:sparkline>
            <x14:sparkline>
              <xm:f>'T-1 Program Enrollment'!D7:H7</xm:f>
              <xm:sqref>M7</xm:sqref>
            </x14:sparkline>
            <x14:sparkline>
              <xm:f>'T-1 Program Enrollment'!D8:H8</xm:f>
              <xm:sqref>M8</xm:sqref>
            </x14:sparkline>
            <x14:sparkline>
              <xm:f>'T-1 Program Enrollment'!D9:H9</xm:f>
              <xm:sqref>M9</xm:sqref>
            </x14:sparkline>
            <x14:sparkline>
              <xm:f>'T-1 Program Enrollment'!D10:H10</xm:f>
              <xm:sqref>M10</xm:sqref>
            </x14:sparkline>
            <x14:sparkline>
              <xm:f>'T-1 Program Enrollment'!D11:H11</xm:f>
              <xm:sqref>M11</xm:sqref>
            </x14:sparkline>
            <x14:sparkline>
              <xm:f>'T-1 Program Enrollment'!D12:H12</xm:f>
              <xm:sqref>M12</xm:sqref>
            </x14:sparkline>
            <x14:sparkline>
              <xm:f>'T-1 Program Enrollment'!D13:H13</xm:f>
              <xm:sqref>M13</xm:sqref>
            </x14:sparkline>
            <x14:sparkline>
              <xm:f>'T-1 Program Enrollment'!D14:H14</xm:f>
              <xm:sqref>M14</xm:sqref>
            </x14:sparkline>
            <x14:sparkline>
              <xm:f>'T-1 Program Enrollment'!D15:H15</xm:f>
              <xm:sqref>M15</xm:sqref>
            </x14:sparkline>
            <x14:sparkline>
              <xm:f>'T-1 Program Enrollment'!D16:H16</xm:f>
              <xm:sqref>M16</xm:sqref>
            </x14:sparkline>
            <x14:sparkline>
              <xm:f>'T-1 Program Enrollment'!D17:H17</xm:f>
              <xm:sqref>M17</xm:sqref>
            </x14:sparkline>
            <x14:sparkline>
              <xm:f>'T-1 Program Enrollment'!D18:H18</xm:f>
              <xm:sqref>M18</xm:sqref>
            </x14:sparkline>
            <x14:sparkline>
              <xm:f>'T-1 Program Enrollment'!D19:H19</xm:f>
              <xm:sqref>M19</xm:sqref>
            </x14:sparkline>
            <x14:sparkline>
              <xm:f>'T-1 Program Enrollment'!D20:H20</xm:f>
              <xm:sqref>M20</xm:sqref>
            </x14:sparkline>
            <x14:sparkline>
              <xm:f>'T-1 Program Enrollment'!D21:H21</xm:f>
              <xm:sqref>M21</xm:sqref>
            </x14:sparkline>
            <x14:sparkline>
              <xm:f>'T-1 Program Enrollment'!D22:H22</xm:f>
              <xm:sqref>M22</xm:sqref>
            </x14:sparkline>
            <x14:sparkline>
              <xm:f>'T-1 Program Enrollment'!D23:H23</xm:f>
              <xm:sqref>M23</xm:sqref>
            </x14:sparkline>
            <x14:sparkline>
              <xm:f>'T-1 Program Enrollment'!D24:H24</xm:f>
              <xm:sqref>M24</xm:sqref>
            </x14:sparkline>
            <x14:sparkline>
              <xm:f>'T-1 Program Enrollment'!D25:H25</xm:f>
              <xm:sqref>M25</xm:sqref>
            </x14:sparkline>
            <x14:sparkline>
              <xm:f>'T-1 Program Enrollment'!D26:H26</xm:f>
              <xm:sqref>M26</xm:sqref>
            </x14:sparkline>
            <x14:sparkline>
              <xm:f>'T-1 Program Enrollment'!D27:H27</xm:f>
              <xm:sqref>M27</xm:sqref>
            </x14:sparkline>
            <x14:sparkline>
              <xm:f>'T-1 Program Enrollment'!D28:H28</xm:f>
              <xm:sqref>M28</xm:sqref>
            </x14:sparkline>
            <x14:sparkline>
              <xm:f>'T-1 Program Enrollment'!D29:H29</xm:f>
              <xm:sqref>M29</xm:sqref>
            </x14:sparkline>
            <x14:sparkline>
              <xm:f>'T-1 Program Enrollment'!D30:H30</xm:f>
              <xm:sqref>M30</xm:sqref>
            </x14:sparkline>
            <x14:sparkline>
              <xm:f>'T-1 Program Enrollment'!D31:H31</xm:f>
              <xm:sqref>M31</xm:sqref>
            </x14:sparkline>
            <x14:sparkline>
              <xm:f>'T-1 Program Enrollment'!D32:H32</xm:f>
              <xm:sqref>M32</xm:sqref>
            </x14:sparkline>
            <x14:sparkline>
              <xm:f>'T-1 Program Enrollment'!D33:H33</xm:f>
              <xm:sqref>M33</xm:sqref>
            </x14:sparkline>
            <x14:sparkline>
              <xm:f>'T-1 Program Enrollment'!D34:H34</xm:f>
              <xm:sqref>M34</xm:sqref>
            </x14:sparkline>
            <x14:sparkline>
              <xm:f>'T-1 Program Enrollment'!D35:H35</xm:f>
              <xm:sqref>M35</xm:sqref>
            </x14:sparkline>
            <x14:sparkline>
              <xm:f>'T-1 Program Enrollment'!D36:H36</xm:f>
              <xm:sqref>M36</xm:sqref>
            </x14:sparkline>
            <x14:sparkline>
              <xm:f>'T-1 Program Enrollment'!D37:H37</xm:f>
              <xm:sqref>M37</xm:sqref>
            </x14:sparkline>
            <x14:sparkline>
              <xm:f>'T-1 Program Enrollment'!D38:H38</xm:f>
              <xm:sqref>M38</xm:sqref>
            </x14:sparkline>
            <x14:sparkline>
              <xm:f>'T-1 Program Enrollment'!D39:H39</xm:f>
              <xm:sqref>M39</xm:sqref>
            </x14:sparkline>
            <x14:sparkline>
              <xm:f>'T-1 Program Enrollment'!D40:H40</xm:f>
              <xm:sqref>M40</xm:sqref>
            </x14:sparkline>
            <x14:sparkline>
              <xm:f>'T-1 Program Enrollment'!D41:H41</xm:f>
              <xm:sqref>M41</xm:sqref>
            </x14:sparkline>
            <x14:sparkline>
              <xm:f>'T-1 Program Enrollment'!D42:H42</xm:f>
              <xm:sqref>M42</xm:sqref>
            </x14:sparkline>
            <x14:sparkline>
              <xm:f>'T-1 Program Enrollment'!D43:H43</xm:f>
              <xm:sqref>M43</xm:sqref>
            </x14:sparkline>
            <x14:sparkline>
              <xm:f>'T-1 Program Enrollment'!D44:H44</xm:f>
              <xm:sqref>M44</xm:sqref>
            </x14:sparkline>
            <x14:sparkline>
              <xm:f>'T-1 Program Enrollment'!D45:H45</xm:f>
              <xm:sqref>M45</xm:sqref>
            </x14:sparkline>
            <x14:sparkline>
              <xm:f>'T-1 Program Enrollment'!D46:H46</xm:f>
              <xm:sqref>M46</xm:sqref>
            </x14:sparkline>
            <x14:sparkline>
              <xm:f>'T-1 Program Enrollment'!D47:H47</xm:f>
              <xm:sqref>M47</xm:sqref>
            </x14:sparkline>
            <x14:sparkline>
              <xm:f>'T-1 Program Enrollment'!D48:H48</xm:f>
              <xm:sqref>M48</xm:sqref>
            </x14:sparkline>
            <x14:sparkline>
              <xm:f>'T-1 Program Enrollment'!D49:H49</xm:f>
              <xm:sqref>M49</xm:sqref>
            </x14:sparkline>
            <x14:sparkline>
              <xm:f>'T-1 Program Enrollment'!D50:H50</xm:f>
              <xm:sqref>M50</xm:sqref>
            </x14:sparkline>
            <x14:sparkline>
              <xm:f>'T-1 Program Enrollment'!D51:H51</xm:f>
              <xm:sqref>M51</xm:sqref>
            </x14:sparkline>
            <x14:sparkline>
              <xm:f>'T-1 Program Enrollment'!D52:H52</xm:f>
              <xm:sqref>M52</xm:sqref>
            </x14:sparkline>
            <x14:sparkline>
              <xm:f>'T-1 Program Enrollment'!D53:H53</xm:f>
              <xm:sqref>M53</xm:sqref>
            </x14:sparkline>
            <x14:sparkline>
              <xm:f>'T-1 Program Enrollment'!D54:H54</xm:f>
              <xm:sqref>M54</xm:sqref>
            </x14:sparkline>
            <x14:sparkline>
              <xm:f>'T-1 Program Enrollment'!D55:H55</xm:f>
              <xm:sqref>M55</xm:sqref>
            </x14:sparkline>
            <x14:sparkline>
              <xm:f>'T-1 Program Enrollment'!D56:H56</xm:f>
              <xm:sqref>M56</xm:sqref>
            </x14:sparkline>
            <x14:sparkline>
              <xm:f>'T-1 Program Enrollment'!D57:H57</xm:f>
              <xm:sqref>M57</xm:sqref>
            </x14:sparkline>
            <x14:sparkline>
              <xm:f>'T-1 Program Enrollment'!D58:H58</xm:f>
              <xm:sqref>M58</xm:sqref>
            </x14:sparkline>
            <x14:sparkline>
              <xm:f>'T-1 Program Enrollment'!D59:H59</xm:f>
              <xm:sqref>M59</xm:sqref>
            </x14:sparkline>
            <x14:sparkline>
              <xm:f>'T-1 Program Enrollment'!D60:H60</xm:f>
              <xm:sqref>M60</xm:sqref>
            </x14:sparkline>
            <x14:sparkline>
              <xm:f>'T-1 Program Enrollment'!D61:H61</xm:f>
              <xm:sqref>M61</xm:sqref>
            </x14:sparkline>
            <x14:sparkline>
              <xm:f>'T-1 Program Enrollment'!D62:H62</xm:f>
              <xm:sqref>M62</xm:sqref>
            </x14:sparkline>
            <x14:sparkline>
              <xm:f>'T-1 Program Enrollment'!D63:H63</xm:f>
              <xm:sqref>M63</xm:sqref>
            </x14:sparkline>
            <x14:sparkline>
              <xm:f>'T-1 Program Enrollment'!D64:H64</xm:f>
              <xm:sqref>M64</xm:sqref>
            </x14:sparkline>
            <x14:sparkline>
              <xm:f>'T-1 Program Enrollment'!D65:H65</xm:f>
              <xm:sqref>M65</xm:sqref>
            </x14:sparkline>
            <x14:sparkline>
              <xm:f>'T-1 Program Enrollment'!D66:H66</xm:f>
              <xm:sqref>M66</xm:sqref>
            </x14:sparkline>
            <x14:sparkline>
              <xm:f>'T-1 Program Enrollment'!D67:H67</xm:f>
              <xm:sqref>M67</xm:sqref>
            </x14:sparkline>
            <x14:sparkline>
              <xm:f>'T-1 Program Enrollment'!D68:H68</xm:f>
              <xm:sqref>M68</xm:sqref>
            </x14:sparkline>
            <x14:sparkline>
              <xm:f>'T-1 Program Enrollment'!D69:H69</xm:f>
              <xm:sqref>M69</xm:sqref>
            </x14:sparkline>
            <x14:sparkline>
              <xm:f>'T-1 Program Enrollment'!D70:H70</xm:f>
              <xm:sqref>M70</xm:sqref>
            </x14:sparkline>
            <x14:sparkline>
              <xm:f>'T-1 Program Enrollment'!D71:H71</xm:f>
              <xm:sqref>M71</xm:sqref>
            </x14:sparkline>
            <x14:sparkline>
              <xm:f>'T-1 Program Enrollment'!D72:H72</xm:f>
              <xm:sqref>M72</xm:sqref>
            </x14:sparkline>
            <x14:sparkline>
              <xm:f>'T-1 Program Enrollment'!D73:H73</xm:f>
              <xm:sqref>M73</xm:sqref>
            </x14:sparkline>
            <x14:sparkline>
              <xm:f>'T-1 Program Enrollment'!D74:H74</xm:f>
              <xm:sqref>M74</xm:sqref>
            </x14:sparkline>
            <x14:sparkline>
              <xm:f>'T-1 Program Enrollment'!D75:H75</xm:f>
              <xm:sqref>M75</xm:sqref>
            </x14:sparkline>
            <x14:sparkline>
              <xm:f>'T-1 Program Enrollment'!D76:H76</xm:f>
              <xm:sqref>M76</xm:sqref>
            </x14:sparkline>
            <x14:sparkline>
              <xm:f>'T-1 Program Enrollment'!D77:H77</xm:f>
              <xm:sqref>M77</xm:sqref>
            </x14:sparkline>
            <x14:sparkline>
              <xm:f>'T-1 Program Enrollment'!D78:H78</xm:f>
              <xm:sqref>M78</xm:sqref>
            </x14:sparkline>
            <x14:sparkline>
              <xm:f>'T-1 Program Enrollment'!D79:H79</xm:f>
              <xm:sqref>M79</xm:sqref>
            </x14:sparkline>
            <x14:sparkline>
              <xm:f>'T-1 Program Enrollment'!D80:H80</xm:f>
              <xm:sqref>M80</xm:sqref>
            </x14:sparkline>
            <x14:sparkline>
              <xm:f>'T-1 Program Enrollment'!D81:H81</xm:f>
              <xm:sqref>M81</xm:sqref>
            </x14:sparkline>
            <x14:sparkline>
              <xm:f>'T-1 Program Enrollment'!D82:H82</xm:f>
              <xm:sqref>M82</xm:sqref>
            </x14:sparkline>
            <x14:sparkline>
              <xm:f>'T-1 Program Enrollment'!D83:H83</xm:f>
              <xm:sqref>M83</xm:sqref>
            </x14:sparkline>
            <x14:sparkline>
              <xm:f>'T-1 Program Enrollment'!D84:H84</xm:f>
              <xm:sqref>M84</xm:sqref>
            </x14:sparkline>
            <x14:sparkline>
              <xm:f>'T-1 Program Enrollment'!D85:H85</xm:f>
              <xm:sqref>M85</xm:sqref>
            </x14:sparkline>
            <x14:sparkline>
              <xm:f>'T-1 Program Enrollment'!D86:H86</xm:f>
              <xm:sqref>M86</xm:sqref>
            </x14:sparkline>
            <x14:sparkline>
              <xm:f>'T-1 Program Enrollment'!D87:H87</xm:f>
              <xm:sqref>M87</xm:sqref>
            </x14:sparkline>
            <x14:sparkline>
              <xm:f>'T-1 Program Enrollment'!D88:H88</xm:f>
              <xm:sqref>M88</xm:sqref>
            </x14:sparkline>
            <x14:sparkline>
              <xm:f>'T-1 Program Enrollment'!D89:H89</xm:f>
              <xm:sqref>M89</xm:sqref>
            </x14:sparkline>
            <x14:sparkline>
              <xm:f>'T-1 Program Enrollment'!D90:H90</xm:f>
              <xm:sqref>M90</xm:sqref>
            </x14:sparkline>
            <x14:sparkline>
              <xm:f>'T-1 Program Enrollment'!D91:H91</xm:f>
              <xm:sqref>M91</xm:sqref>
            </x14:sparkline>
            <x14:sparkline>
              <xm:f>'T-1 Program Enrollment'!D92:H92</xm:f>
              <xm:sqref>M92</xm:sqref>
            </x14:sparkline>
            <x14:sparkline>
              <xm:f>'T-1 Program Enrollment'!D93:H93</xm:f>
              <xm:sqref>M93</xm:sqref>
            </x14:sparkline>
            <x14:sparkline>
              <xm:f>'T-1 Program Enrollment'!D94:H94</xm:f>
              <xm:sqref>M94</xm:sqref>
            </x14:sparkline>
            <x14:sparkline>
              <xm:f>'T-1 Program Enrollment'!D95:H95</xm:f>
              <xm:sqref>M95</xm:sqref>
            </x14:sparkline>
            <x14:sparkline>
              <xm:f>'T-1 Program Enrollment'!D96:H96</xm:f>
              <xm:sqref>M96</xm:sqref>
            </x14:sparkline>
            <x14:sparkline>
              <xm:f>'T-1 Program Enrollment'!D97:H97</xm:f>
              <xm:sqref>M97</xm:sqref>
            </x14:sparkline>
            <x14:sparkline>
              <xm:f>'T-1 Program Enrollment'!D98:H98</xm:f>
              <xm:sqref>M98</xm:sqref>
            </x14:sparkline>
            <x14:sparkline>
              <xm:f>'T-1 Program Enrollment'!D99:H99</xm:f>
              <xm:sqref>M99</xm:sqref>
            </x14:sparkline>
            <x14:sparkline>
              <xm:f>'T-1 Program Enrollment'!D100:H100</xm:f>
              <xm:sqref>M100</xm:sqref>
            </x14:sparkline>
            <x14:sparkline>
              <xm:f>'T-1 Program Enrollment'!D101:H101</xm:f>
              <xm:sqref>M101</xm:sqref>
            </x14:sparkline>
            <x14:sparkline>
              <xm:f>'T-1 Program Enrollment'!D102:H102</xm:f>
              <xm:sqref>M102</xm:sqref>
            </x14:sparkline>
            <x14:sparkline>
              <xm:f>'T-1 Program Enrollment'!D103:H103</xm:f>
              <xm:sqref>M103</xm:sqref>
            </x14:sparkline>
            <x14:sparkline>
              <xm:f>'T-1 Program Enrollment'!D104:H104</xm:f>
              <xm:sqref>M104</xm:sqref>
            </x14:sparkline>
            <x14:sparkline>
              <xm:f>'T-1 Program Enrollment'!D105:H105</xm:f>
              <xm:sqref>M105</xm:sqref>
            </x14:sparkline>
            <x14:sparkline>
              <xm:f>'T-1 Program Enrollment'!D106:H106</xm:f>
              <xm:sqref>M106</xm:sqref>
            </x14:sparkline>
            <x14:sparkline>
              <xm:f>'T-1 Program Enrollment'!D107:H107</xm:f>
              <xm:sqref>M107</xm:sqref>
            </x14:sparkline>
            <x14:sparkline>
              <xm:f>'T-1 Program Enrollment'!D108:H108</xm:f>
              <xm:sqref>M108</xm:sqref>
            </x14:sparkline>
            <x14:sparkline>
              <xm:f>'T-1 Program Enrollment'!D109:H109</xm:f>
              <xm:sqref>M109</xm:sqref>
            </x14:sparkline>
            <x14:sparkline>
              <xm:f>'T-1 Program Enrollment'!D110:H110</xm:f>
              <xm:sqref>M110</xm:sqref>
            </x14:sparkline>
            <x14:sparkline>
              <xm:f>'T-1 Program Enrollment'!D111:H111</xm:f>
              <xm:sqref>M111</xm:sqref>
            </x14:sparkline>
            <x14:sparkline>
              <xm:f>'T-1 Program Enrollment'!D112:H112</xm:f>
              <xm:sqref>M112</xm:sqref>
            </x14:sparkline>
            <x14:sparkline>
              <xm:f>'T-1 Program Enrollment'!D113:H113</xm:f>
              <xm:sqref>M113</xm:sqref>
            </x14:sparkline>
            <x14:sparkline>
              <xm:f>'T-1 Program Enrollment'!D114:H114</xm:f>
              <xm:sqref>M114</xm:sqref>
            </x14:sparkline>
            <x14:sparkline>
              <xm:f>'T-1 Program Enrollment'!D115:H115</xm:f>
              <xm:sqref>M115</xm:sqref>
            </x14:sparkline>
            <x14:sparkline>
              <xm:f>'T-1 Program Enrollment'!D116:H116</xm:f>
              <xm:sqref>M116</xm:sqref>
            </x14:sparkline>
            <x14:sparkline>
              <xm:f>'T-1 Program Enrollment'!D117:H117</xm:f>
              <xm:sqref>M117</xm:sqref>
            </x14:sparkline>
            <x14:sparkline>
              <xm:f>'T-1 Program Enrollment'!D118:H118</xm:f>
              <xm:sqref>M118</xm:sqref>
            </x14:sparkline>
            <x14:sparkline>
              <xm:f>'T-1 Program Enrollment'!D119:H119</xm:f>
              <xm:sqref>M119</xm:sqref>
            </x14:sparkline>
            <x14:sparkline>
              <xm:f>'T-1 Program Enrollment'!D120:H120</xm:f>
              <xm:sqref>M120</xm:sqref>
            </x14:sparkline>
            <x14:sparkline>
              <xm:f>'T-1 Program Enrollment'!D121:H121</xm:f>
              <xm:sqref>M121</xm:sqref>
            </x14:sparkline>
            <x14:sparkline>
              <xm:f>'T-1 Program Enrollment'!D122:H122</xm:f>
              <xm:sqref>M122</xm:sqref>
            </x14:sparkline>
            <x14:sparkline>
              <xm:f>'T-1 Program Enrollment'!D123:H123</xm:f>
              <xm:sqref>M123</xm:sqref>
            </x14:sparkline>
            <x14:sparkline>
              <xm:f>'T-1 Program Enrollment'!D124:H124</xm:f>
              <xm:sqref>M124</xm:sqref>
            </x14:sparkline>
            <x14:sparkline>
              <xm:f>'T-1 Program Enrollment'!D125:H125</xm:f>
              <xm:sqref>M125</xm:sqref>
            </x14:sparkline>
            <x14:sparkline>
              <xm:f>'T-1 Program Enrollment'!D126:H126</xm:f>
              <xm:sqref>M126</xm:sqref>
            </x14:sparkline>
            <x14:sparkline>
              <xm:f>'T-1 Program Enrollment'!D127:H127</xm:f>
              <xm:sqref>M127</xm:sqref>
            </x14:sparkline>
            <x14:sparkline>
              <xm:f>'T-1 Program Enrollment'!D128:H128</xm:f>
              <xm:sqref>M128</xm:sqref>
            </x14:sparkline>
            <x14:sparkline>
              <xm:f>'T-1 Program Enrollment'!D129:H129</xm:f>
              <xm:sqref>M129</xm:sqref>
            </x14:sparkline>
            <x14:sparkline>
              <xm:f>'T-1 Program Enrollment'!D130:H130</xm:f>
              <xm:sqref>M130</xm:sqref>
            </x14:sparkline>
            <x14:sparkline>
              <xm:f>'T-1 Program Enrollment'!D131:H131</xm:f>
              <xm:sqref>M131</xm:sqref>
            </x14:sparkline>
            <x14:sparkline>
              <xm:f>'T-1 Program Enrollment'!D132:H132</xm:f>
              <xm:sqref>M132</xm:sqref>
            </x14:sparkline>
            <x14:sparkline>
              <xm:f>'T-1 Program Enrollment'!D133:H133</xm:f>
              <xm:sqref>M133</xm:sqref>
            </x14:sparkline>
            <x14:sparkline>
              <xm:f>'T-1 Program Enrollment'!D134:H134</xm:f>
              <xm:sqref>M134</xm:sqref>
            </x14:sparkline>
            <x14:sparkline>
              <xm:f>'T-1 Program Enrollment'!D135:H135</xm:f>
              <xm:sqref>M135</xm:sqref>
            </x14:sparkline>
            <x14:sparkline>
              <xm:f>'T-1 Program Enrollment'!D136:H136</xm:f>
              <xm:sqref>M136</xm:sqref>
            </x14:sparkline>
            <x14:sparkline>
              <xm:f>'T-1 Program Enrollment'!D137:H137</xm:f>
              <xm:sqref>M137</xm:sqref>
            </x14:sparkline>
            <x14:sparkline>
              <xm:f>'T-1 Program Enrollment'!D138:H138</xm:f>
              <xm:sqref>M138</xm:sqref>
            </x14:sparkline>
            <x14:sparkline>
              <xm:f>'T-1 Program Enrollment'!D139:H139</xm:f>
              <xm:sqref>M139</xm:sqref>
            </x14:sparkline>
            <x14:sparkline>
              <xm:f>'T-1 Program Enrollment'!D140:H140</xm:f>
              <xm:sqref>M140</xm:sqref>
            </x14:sparkline>
            <x14:sparkline>
              <xm:f>'T-1 Program Enrollment'!D141:H141</xm:f>
              <xm:sqref>M141</xm:sqref>
            </x14:sparkline>
            <x14:sparkline>
              <xm:f>'T-1 Program Enrollment'!D142:H142</xm:f>
              <xm:sqref>M142</xm:sqref>
            </x14:sparkline>
            <x14:sparkline>
              <xm:f>'T-1 Program Enrollment'!D143:H143</xm:f>
              <xm:sqref>M143</xm:sqref>
            </x14:sparkline>
            <x14:sparkline>
              <xm:f>'T-1 Program Enrollment'!D144:H144</xm:f>
              <xm:sqref>M144</xm:sqref>
            </x14:sparkline>
            <x14:sparkline>
              <xm:f>'T-1 Program Enrollment'!D145:H145</xm:f>
              <xm:sqref>M145</xm:sqref>
            </x14:sparkline>
            <x14:sparkline>
              <xm:f>'T-1 Program Enrollment'!D146:H146</xm:f>
              <xm:sqref>M146</xm:sqref>
            </x14:sparkline>
            <x14:sparkline>
              <xm:f>'T-1 Program Enrollment'!D147:H147</xm:f>
              <xm:sqref>M147</xm:sqref>
            </x14:sparkline>
            <x14:sparkline>
              <xm:f>'T-1 Program Enrollment'!D148:H148</xm:f>
              <xm:sqref>M148</xm:sqref>
            </x14:sparkline>
            <x14:sparkline>
              <xm:f>'T-1 Program Enrollment'!D149:H149</xm:f>
              <xm:sqref>M149</xm:sqref>
            </x14:sparkline>
            <x14:sparkline>
              <xm:f>'T-1 Program Enrollment'!D150:H150</xm:f>
              <xm:sqref>M150</xm:sqref>
            </x14:sparkline>
            <x14:sparkline>
              <xm:f>'T-1 Program Enrollment'!D151:H151</xm:f>
              <xm:sqref>M151</xm:sqref>
            </x14:sparkline>
            <x14:sparkline>
              <xm:f>'T-1 Program Enrollment'!D152:H152</xm:f>
              <xm:sqref>M152</xm:sqref>
            </x14:sparkline>
            <x14:sparkline>
              <xm:f>'T-1 Program Enrollment'!D153:H153</xm:f>
              <xm:sqref>M153</xm:sqref>
            </x14:sparkline>
            <x14:sparkline>
              <xm:f>'T-1 Program Enrollment'!D154:H154</xm:f>
              <xm:sqref>M154</xm:sqref>
            </x14:sparkline>
            <x14:sparkline>
              <xm:f>'T-1 Program Enrollment'!D155:H155</xm:f>
              <xm:sqref>M155</xm:sqref>
            </x14:sparkline>
            <x14:sparkline>
              <xm:f>'T-1 Program Enrollment'!D156:H156</xm:f>
              <xm:sqref>M156</xm:sqref>
            </x14:sparkline>
            <x14:sparkline>
              <xm:f>'T-1 Program Enrollment'!D157:H157</xm:f>
              <xm:sqref>M157</xm:sqref>
            </x14:sparkline>
            <x14:sparkline>
              <xm:f>'T-1 Program Enrollment'!D158:H158</xm:f>
              <xm:sqref>M158</xm:sqref>
            </x14:sparkline>
            <x14:sparkline>
              <xm:f>'T-1 Program Enrollment'!D159:H159</xm:f>
              <xm:sqref>M159</xm:sqref>
            </x14:sparkline>
            <x14:sparkline>
              <xm:f>'T-1 Program Enrollment'!D160:H160</xm:f>
              <xm:sqref>M160</xm:sqref>
            </x14:sparkline>
            <x14:sparkline>
              <xm:f>'T-1 Program Enrollment'!D161:H161</xm:f>
              <xm:sqref>M161</xm:sqref>
            </x14:sparkline>
            <x14:sparkline>
              <xm:f>'T-1 Program Enrollment'!D162:H162</xm:f>
              <xm:sqref>M162</xm:sqref>
            </x14:sparkline>
            <x14:sparkline>
              <xm:f>'T-1 Program Enrollment'!D163:H163</xm:f>
              <xm:sqref>M163</xm:sqref>
            </x14:sparkline>
            <x14:sparkline>
              <xm:f>'T-1 Program Enrollment'!D164:H164</xm:f>
              <xm:sqref>M164</xm:sqref>
            </x14:sparkline>
            <x14:sparkline>
              <xm:f>'T-1 Program Enrollment'!D165:H165</xm:f>
              <xm:sqref>M165</xm:sqref>
            </x14:sparkline>
            <x14:sparkline>
              <xm:f>'T-1 Program Enrollment'!D166:H166</xm:f>
              <xm:sqref>M166</xm:sqref>
            </x14:sparkline>
            <x14:sparkline>
              <xm:f>'T-1 Program Enrollment'!D167:H167</xm:f>
              <xm:sqref>M167</xm:sqref>
            </x14:sparkline>
            <x14:sparkline>
              <xm:f>'T-1 Program Enrollment'!D168:H168</xm:f>
              <xm:sqref>M168</xm:sqref>
            </x14:sparkline>
            <x14:sparkline>
              <xm:f>'T-1 Program Enrollment'!D169:H169</xm:f>
              <xm:sqref>M169</xm:sqref>
            </x14:sparkline>
            <x14:sparkline>
              <xm:f>'T-1 Program Enrollment'!D170:H170</xm:f>
              <xm:sqref>M170</xm:sqref>
            </x14:sparkline>
            <x14:sparkline>
              <xm:f>'T-1 Program Enrollment'!D171:H171</xm:f>
              <xm:sqref>M171</xm:sqref>
            </x14:sparkline>
            <x14:sparkline>
              <xm:f>'T-1 Program Enrollment'!D172:H172</xm:f>
              <xm:sqref>M172</xm:sqref>
            </x14:sparkline>
            <x14:sparkline>
              <xm:f>'T-1 Program Enrollment'!D173:H173</xm:f>
              <xm:sqref>M173</xm:sqref>
            </x14:sparkline>
            <x14:sparkline>
              <xm:f>'T-1 Program Enrollment'!D174:H174</xm:f>
              <xm:sqref>M174</xm:sqref>
            </x14:sparkline>
            <x14:sparkline>
              <xm:f>'T-1 Program Enrollment'!D175:H175</xm:f>
              <xm:sqref>M175</xm:sqref>
            </x14:sparkline>
            <x14:sparkline>
              <xm:f>'T-1 Program Enrollment'!D176:H176</xm:f>
              <xm:sqref>M176</xm:sqref>
            </x14:sparkline>
            <x14:sparkline>
              <xm:f>'T-1 Program Enrollment'!D177:H177</xm:f>
              <xm:sqref>M177</xm:sqref>
            </x14:sparkline>
            <x14:sparkline>
              <xm:f>'T-1 Program Enrollment'!D178:H178</xm:f>
              <xm:sqref>M178</xm:sqref>
            </x14:sparkline>
            <x14:sparkline>
              <xm:f>'T-1 Program Enrollment'!D179:H179</xm:f>
              <xm:sqref>M179</xm:sqref>
            </x14:sparkline>
            <x14:sparkline>
              <xm:f>'T-1 Program Enrollment'!D180:H180</xm:f>
              <xm:sqref>M180</xm:sqref>
            </x14:sparkline>
            <x14:sparkline>
              <xm:f>'T-1 Program Enrollment'!D181:H181</xm:f>
              <xm:sqref>M181</xm:sqref>
            </x14:sparkline>
            <x14:sparkline>
              <xm:f>'T-1 Program Enrollment'!D182:H182</xm:f>
              <xm:sqref>M182</xm:sqref>
            </x14:sparkline>
            <x14:sparkline>
              <xm:f>'T-1 Program Enrollment'!D183:H183</xm:f>
              <xm:sqref>M183</xm:sqref>
            </x14:sparkline>
            <x14:sparkline>
              <xm:f>'T-1 Program Enrollment'!D184:H184</xm:f>
              <xm:sqref>M184</xm:sqref>
            </x14:sparkline>
            <x14:sparkline>
              <xm:f>'T-1 Program Enrollment'!D185:H185</xm:f>
              <xm:sqref>M185</xm:sqref>
            </x14:sparkline>
            <x14:sparkline>
              <xm:f>'T-1 Program Enrollment'!D186:H186</xm:f>
              <xm:sqref>M186</xm:sqref>
            </x14:sparkline>
            <x14:sparkline>
              <xm:f>'T-1 Program Enrollment'!D187:H187</xm:f>
              <xm:sqref>M187</xm:sqref>
            </x14:sparkline>
            <x14:sparkline>
              <xm:f>'T-1 Program Enrollment'!D188:H188</xm:f>
              <xm:sqref>M188</xm:sqref>
            </x14:sparkline>
            <x14:sparkline>
              <xm:f>'T-1 Program Enrollment'!D189:H189</xm:f>
              <xm:sqref>M189</xm:sqref>
            </x14:sparkline>
            <x14:sparkline>
              <xm:f>'T-1 Program Enrollment'!D190:H190</xm:f>
              <xm:sqref>M190</xm:sqref>
            </x14:sparkline>
            <x14:sparkline>
              <xm:f>'T-1 Program Enrollment'!D191:H191</xm:f>
              <xm:sqref>M191</xm:sqref>
            </x14:sparkline>
            <x14:sparkline>
              <xm:f>'T-1 Program Enrollment'!D192:H192</xm:f>
              <xm:sqref>M192</xm:sqref>
            </x14:sparkline>
            <x14:sparkline>
              <xm:f>'T-1 Program Enrollment'!D193:H193</xm:f>
              <xm:sqref>M193</xm:sqref>
            </x14:sparkline>
            <x14:sparkline>
              <xm:f>'T-1 Program Enrollment'!D194:H194</xm:f>
              <xm:sqref>M194</xm:sqref>
            </x14:sparkline>
            <x14:sparkline>
              <xm:f>'T-1 Program Enrollment'!D195:H195</xm:f>
              <xm:sqref>M195</xm:sqref>
            </x14:sparkline>
            <x14:sparkline>
              <xm:f>'T-1 Program Enrollment'!D196:H196</xm:f>
              <xm:sqref>M196</xm:sqref>
            </x14:sparkline>
            <x14:sparkline>
              <xm:f>'T-1 Program Enrollment'!D197:H197</xm:f>
              <xm:sqref>M197</xm:sqref>
            </x14:sparkline>
            <x14:sparkline>
              <xm:f>'T-1 Program Enrollment'!D198:H198</xm:f>
              <xm:sqref>M198</xm:sqref>
            </x14:sparkline>
            <x14:sparkline>
              <xm:f>'T-1 Program Enrollment'!D199:H199</xm:f>
              <xm:sqref>M199</xm:sqref>
            </x14:sparkline>
            <x14:sparkline>
              <xm:f>'T-1 Program Enrollment'!D200:H200</xm:f>
              <xm:sqref>M200</xm:sqref>
            </x14:sparkline>
            <x14:sparkline>
              <xm:f>'T-1 Program Enrollment'!D201:H201</xm:f>
              <xm:sqref>M201</xm:sqref>
            </x14:sparkline>
            <x14:sparkline>
              <xm:f>'T-1 Program Enrollment'!D202:H202</xm:f>
              <xm:sqref>M202</xm:sqref>
            </x14:sparkline>
            <x14:sparkline>
              <xm:f>'T-1 Program Enrollment'!D203:H203</xm:f>
              <xm:sqref>M203</xm:sqref>
            </x14:sparkline>
            <x14:sparkline>
              <xm:f>'T-1 Program Enrollment'!D204:H204</xm:f>
              <xm:sqref>M204</xm:sqref>
            </x14:sparkline>
            <x14:sparkline>
              <xm:f>'T-1 Program Enrollment'!D205:H205</xm:f>
              <xm:sqref>M205</xm:sqref>
            </x14:sparkline>
            <x14:sparkline>
              <xm:f>'T-1 Program Enrollment'!D206:H206</xm:f>
              <xm:sqref>M206</xm:sqref>
            </x14:sparkline>
            <x14:sparkline>
              <xm:f>'T-1 Program Enrollment'!D207:H207</xm:f>
              <xm:sqref>M207</xm:sqref>
            </x14:sparkline>
            <x14:sparkline>
              <xm:f>'T-1 Program Enrollment'!D208:H208</xm:f>
              <xm:sqref>M208</xm:sqref>
            </x14:sparkline>
            <x14:sparkline>
              <xm:f>'T-1 Program Enrollment'!D209:H209</xm:f>
              <xm:sqref>M209</xm:sqref>
            </x14:sparkline>
            <x14:sparkline>
              <xm:f>'T-1 Program Enrollment'!D210:H210</xm:f>
              <xm:sqref>M210</xm:sqref>
            </x14:sparkline>
            <x14:sparkline>
              <xm:f>'T-1 Program Enrollment'!D211:H211</xm:f>
              <xm:sqref>M211</xm:sqref>
            </x14:sparkline>
            <x14:sparkline>
              <xm:f>'T-1 Program Enrollment'!D212:H212</xm:f>
              <xm:sqref>M212</xm:sqref>
            </x14:sparkline>
            <x14:sparkline>
              <xm:f>'T-1 Program Enrollment'!D213:H213</xm:f>
              <xm:sqref>M213</xm:sqref>
            </x14:sparkline>
            <x14:sparkline>
              <xm:f>'T-1 Program Enrollment'!D214:H214</xm:f>
              <xm:sqref>M214</xm:sqref>
            </x14:sparkline>
            <x14:sparkline>
              <xm:f>'T-1 Program Enrollment'!D215:H215</xm:f>
              <xm:sqref>M215</xm:sqref>
            </x14:sparkline>
            <x14:sparkline>
              <xm:f>'T-1 Program Enrollment'!D216:H216</xm:f>
              <xm:sqref>M216</xm:sqref>
            </x14:sparkline>
            <x14:sparkline>
              <xm:f>'T-1 Program Enrollment'!D217:H217</xm:f>
              <xm:sqref>M217</xm:sqref>
            </x14:sparkline>
            <x14:sparkline>
              <xm:f>'T-1 Program Enrollment'!D218:H218</xm:f>
              <xm:sqref>M218</xm:sqref>
            </x14:sparkline>
            <x14:sparkline>
              <xm:f>'T-1 Program Enrollment'!D219:H219</xm:f>
              <xm:sqref>M219</xm:sqref>
            </x14:sparkline>
            <x14:sparkline>
              <xm:f>'T-1 Program Enrollment'!D220:H220</xm:f>
              <xm:sqref>M220</xm:sqref>
            </x14:sparkline>
            <x14:sparkline>
              <xm:f>'T-1 Program Enrollment'!D221:H221</xm:f>
              <xm:sqref>M221</xm:sqref>
            </x14:sparkline>
            <x14:sparkline>
              <xm:f>'T-1 Program Enrollment'!D222:H222</xm:f>
              <xm:sqref>M222</xm:sqref>
            </x14:sparkline>
            <x14:sparkline>
              <xm:f>'T-1 Program Enrollment'!D223:H223</xm:f>
              <xm:sqref>M223</xm:sqref>
            </x14:sparkline>
            <x14:sparkline>
              <xm:f>'T-1 Program Enrollment'!D224:H224</xm:f>
              <xm:sqref>M224</xm:sqref>
            </x14:sparkline>
            <x14:sparkline>
              <xm:f>'T-1 Program Enrollment'!D225:H225</xm:f>
              <xm:sqref>M225</xm:sqref>
            </x14:sparkline>
            <x14:sparkline>
              <xm:f>'T-1 Program Enrollment'!D226:H226</xm:f>
              <xm:sqref>M226</xm:sqref>
            </x14:sparkline>
            <x14:sparkline>
              <xm:f>'T-1 Program Enrollment'!D227:H227</xm:f>
              <xm:sqref>M227</xm:sqref>
            </x14:sparkline>
            <x14:sparkline>
              <xm:f>'T-1 Program Enrollment'!D228:H228</xm:f>
              <xm:sqref>M228</xm:sqref>
            </x14:sparkline>
            <x14:sparkline>
              <xm:f>'T-1 Program Enrollment'!D229:H229</xm:f>
              <xm:sqref>M229</xm:sqref>
            </x14:sparkline>
            <x14:sparkline>
              <xm:f>'T-1 Program Enrollment'!D230:H230</xm:f>
              <xm:sqref>M230</xm:sqref>
            </x14:sparkline>
            <x14:sparkline>
              <xm:f>'T-1 Program Enrollment'!D231:H231</xm:f>
              <xm:sqref>M231</xm:sqref>
            </x14:sparkline>
            <x14:sparkline>
              <xm:f>'T-1 Program Enrollment'!D232:H232</xm:f>
              <xm:sqref>M232</xm:sqref>
            </x14:sparkline>
            <x14:sparkline>
              <xm:f>'T-1 Program Enrollment'!D233:H233</xm:f>
              <xm:sqref>M233</xm:sqref>
            </x14:sparkline>
            <x14:sparkline>
              <xm:f>'T-1 Program Enrollment'!D234:H234</xm:f>
              <xm:sqref>M234</xm:sqref>
            </x14:sparkline>
            <x14:sparkline>
              <xm:f>'T-1 Program Enrollment'!D235:H235</xm:f>
              <xm:sqref>M235</xm:sqref>
            </x14:sparkline>
            <x14:sparkline>
              <xm:f>'T-1 Program Enrollment'!D236:H236</xm:f>
              <xm:sqref>M236</xm:sqref>
            </x14:sparkline>
            <x14:sparkline>
              <xm:f>'T-1 Program Enrollment'!D237:H237</xm:f>
              <xm:sqref>M237</xm:sqref>
            </x14:sparkline>
            <x14:sparkline>
              <xm:f>'T-1 Program Enrollment'!D238:H238</xm:f>
              <xm:sqref>M238</xm:sqref>
            </x14:sparkline>
            <x14:sparkline>
              <xm:f>'T-1 Program Enrollment'!D239:H239</xm:f>
              <xm:sqref>M239</xm:sqref>
            </x14:sparkline>
            <x14:sparkline>
              <xm:f>'T-1 Program Enrollment'!D240:H240</xm:f>
              <xm:sqref>M240</xm:sqref>
            </x14:sparkline>
            <x14:sparkline>
              <xm:f>'T-1 Program Enrollment'!D241:H241</xm:f>
              <xm:sqref>M241</xm:sqref>
            </x14:sparkline>
            <x14:sparkline>
              <xm:f>'T-1 Program Enrollment'!D242:H242</xm:f>
              <xm:sqref>M242</xm:sqref>
            </x14:sparkline>
            <x14:sparkline>
              <xm:f>'T-1 Program Enrollment'!D243:H243</xm:f>
              <xm:sqref>M243</xm:sqref>
            </x14:sparkline>
            <x14:sparkline>
              <xm:f>'T-1 Program Enrollment'!D244:H244</xm:f>
              <xm:sqref>M244</xm:sqref>
            </x14:sparkline>
            <x14:sparkline>
              <xm:f>'T-1 Program Enrollment'!D245:H245</xm:f>
              <xm:sqref>M245</xm:sqref>
            </x14:sparkline>
            <x14:sparkline>
              <xm:f>'T-1 Program Enrollment'!D246:H246</xm:f>
              <xm:sqref>M246</xm:sqref>
            </x14:sparkline>
            <x14:sparkline>
              <xm:f>'T-1 Program Enrollment'!D247:H247</xm:f>
              <xm:sqref>M247</xm:sqref>
            </x14:sparkline>
            <x14:sparkline>
              <xm:f>'T-1 Program Enrollment'!D248:H248</xm:f>
              <xm:sqref>M248</xm:sqref>
            </x14:sparkline>
            <x14:sparkline>
              <xm:f>'T-1 Program Enrollment'!D249:H249</xm:f>
              <xm:sqref>M249</xm:sqref>
            </x14:sparkline>
            <x14:sparkline>
              <xm:f>'T-1 Program Enrollment'!D250:H250</xm:f>
              <xm:sqref>M250</xm:sqref>
            </x14:sparkline>
            <x14:sparkline>
              <xm:f>'T-1 Program Enrollment'!D251:H251</xm:f>
              <xm:sqref>M251</xm:sqref>
            </x14:sparkline>
            <x14:sparkline>
              <xm:f>'T-1 Program Enrollment'!D252:H252</xm:f>
              <xm:sqref>M252</xm:sqref>
            </x14:sparkline>
            <x14:sparkline>
              <xm:f>'T-1 Program Enrollment'!D253:H253</xm:f>
              <xm:sqref>M253</xm:sqref>
            </x14:sparkline>
            <x14:sparkline>
              <xm:f>'T-1 Program Enrollment'!D254:H254</xm:f>
              <xm:sqref>M254</xm:sqref>
            </x14:sparkline>
            <x14:sparkline>
              <xm:f>'T-1 Program Enrollment'!D255:H255</xm:f>
              <xm:sqref>M255</xm:sqref>
            </x14:sparkline>
            <x14:sparkline>
              <xm:f>'T-1 Program Enrollment'!D256:H256</xm:f>
              <xm:sqref>M256</xm:sqref>
            </x14:sparkline>
            <x14:sparkline>
              <xm:f>'T-1 Program Enrollment'!D257:H257</xm:f>
              <xm:sqref>M257</xm:sqref>
            </x14:sparkline>
            <x14:sparkline>
              <xm:f>'T-1 Program Enrollment'!D258:H258</xm:f>
              <xm:sqref>M258</xm:sqref>
            </x14:sparkline>
            <x14:sparkline>
              <xm:f>'T-1 Program Enrollment'!D259:H259</xm:f>
              <xm:sqref>M259</xm:sqref>
            </x14:sparkline>
            <x14:sparkline>
              <xm:f>'T-1 Program Enrollment'!D260:H260</xm:f>
              <xm:sqref>M260</xm:sqref>
            </x14:sparkline>
            <x14:sparkline>
              <xm:f>'T-1 Program Enrollment'!D261:H261</xm:f>
              <xm:sqref>M261</xm:sqref>
            </x14:sparkline>
            <x14:sparkline>
              <xm:f>'T-1 Program Enrollment'!D262:H262</xm:f>
              <xm:sqref>M262</xm:sqref>
            </x14:sparkline>
            <x14:sparkline>
              <xm:f>'T-1 Program Enrollment'!D263:H263</xm:f>
              <xm:sqref>M263</xm:sqref>
            </x14:sparkline>
            <x14:sparkline>
              <xm:f>'T-1 Program Enrollment'!D264:H264</xm:f>
              <xm:sqref>M264</xm:sqref>
            </x14:sparkline>
            <x14:sparkline>
              <xm:f>'T-1 Program Enrollment'!D265:H265</xm:f>
              <xm:sqref>M265</xm:sqref>
            </x14:sparkline>
            <x14:sparkline>
              <xm:f>'T-1 Program Enrollment'!D266:H266</xm:f>
              <xm:sqref>M266</xm:sqref>
            </x14:sparkline>
            <x14:sparkline>
              <xm:f>'T-1 Program Enrollment'!D267:H267</xm:f>
              <xm:sqref>M267</xm:sqref>
            </x14:sparkline>
            <x14:sparkline>
              <xm:f>'T-1 Program Enrollment'!D268:H268</xm:f>
              <xm:sqref>M268</xm:sqref>
            </x14:sparkline>
            <x14:sparkline>
              <xm:f>'T-1 Program Enrollment'!D269:H269</xm:f>
              <xm:sqref>M269</xm:sqref>
            </x14:sparkline>
            <x14:sparkline>
              <xm:f>'T-1 Program Enrollment'!D270:H270</xm:f>
              <xm:sqref>M270</xm:sqref>
            </x14:sparkline>
            <x14:sparkline>
              <xm:f>'T-1 Program Enrollment'!D271:H271</xm:f>
              <xm:sqref>M271</xm:sqref>
            </x14:sparkline>
            <x14:sparkline>
              <xm:f>'T-1 Program Enrollment'!D272:H272</xm:f>
              <xm:sqref>M272</xm:sqref>
            </x14:sparkline>
            <x14:sparkline>
              <xm:f>'T-1 Program Enrollment'!D273:H273</xm:f>
              <xm:sqref>M273</xm:sqref>
            </x14:sparkline>
            <x14:sparkline>
              <xm:f>'T-1 Program Enrollment'!D274:H274</xm:f>
              <xm:sqref>M274</xm:sqref>
            </x14:sparkline>
            <x14:sparkline>
              <xm:f>'T-1 Program Enrollment'!D275:H275</xm:f>
              <xm:sqref>M275</xm:sqref>
            </x14:sparkline>
            <x14:sparkline>
              <xm:f>'T-1 Program Enrollment'!D276:H276</xm:f>
              <xm:sqref>M276</xm:sqref>
            </x14:sparkline>
            <x14:sparkline>
              <xm:f>'T-1 Program Enrollment'!D277:H277</xm:f>
              <xm:sqref>M277</xm:sqref>
            </x14:sparkline>
            <x14:sparkline>
              <xm:f>'T-1 Program Enrollment'!D278:H278</xm:f>
              <xm:sqref>M278</xm:sqref>
            </x14:sparkline>
            <x14:sparkline>
              <xm:f>'T-1 Program Enrollment'!D279:H279</xm:f>
              <xm:sqref>M279</xm:sqref>
            </x14:sparkline>
            <x14:sparkline>
              <xm:f>'T-1 Program Enrollment'!D280:H280</xm:f>
              <xm:sqref>M280</xm:sqref>
            </x14:sparkline>
            <x14:sparkline>
              <xm:f>'T-1 Program Enrollment'!D281:H281</xm:f>
              <xm:sqref>M281</xm:sqref>
            </x14:sparkline>
            <x14:sparkline>
              <xm:f>'T-1 Program Enrollment'!D282:H282</xm:f>
              <xm:sqref>M282</xm:sqref>
            </x14:sparkline>
            <x14:sparkline>
              <xm:f>'T-1 Program Enrollment'!D283:H283</xm:f>
              <xm:sqref>M283</xm:sqref>
            </x14:sparkline>
            <x14:sparkline>
              <xm:f>'T-1 Program Enrollment'!D284:H284</xm:f>
              <xm:sqref>M284</xm:sqref>
            </x14:sparkline>
            <x14:sparkline>
              <xm:f>'T-1 Program Enrollment'!D285:H285</xm:f>
              <xm:sqref>M285</xm:sqref>
            </x14:sparkline>
            <x14:sparkline>
              <xm:f>'T-1 Program Enrollment'!D286:H286</xm:f>
              <xm:sqref>M286</xm:sqref>
            </x14:sparkline>
            <x14:sparkline>
              <xm:f>'T-1 Program Enrollment'!D287:H287</xm:f>
              <xm:sqref>M287</xm:sqref>
            </x14:sparkline>
            <x14:sparkline>
              <xm:f>'T-1 Program Enrollment'!D288:H288</xm:f>
              <xm:sqref>M288</xm:sqref>
            </x14:sparkline>
            <x14:sparkline>
              <xm:f>'T-1 Program Enrollment'!D289:H289</xm:f>
              <xm:sqref>M289</xm:sqref>
            </x14:sparkline>
            <x14:sparkline>
              <xm:f>'T-1 Program Enrollment'!D290:H290</xm:f>
              <xm:sqref>M290</xm:sqref>
            </x14:sparkline>
            <x14:sparkline>
              <xm:f>'T-1 Program Enrollment'!D291:H291</xm:f>
              <xm:sqref>M291</xm:sqref>
            </x14:sparkline>
            <x14:sparkline>
              <xm:f>'T-1 Program Enrollment'!D292:H292</xm:f>
              <xm:sqref>M292</xm:sqref>
            </x14:sparkline>
            <x14:sparkline>
              <xm:f>'T-1 Program Enrollment'!D293:H293</xm:f>
              <xm:sqref>M293</xm:sqref>
            </x14:sparkline>
            <x14:sparkline>
              <xm:f>'T-1 Program Enrollment'!D294:H294</xm:f>
              <xm:sqref>M294</xm:sqref>
            </x14:sparkline>
            <x14:sparkline>
              <xm:f>'T-1 Program Enrollment'!D295:H295</xm:f>
              <xm:sqref>M295</xm:sqref>
            </x14:sparkline>
            <x14:sparkline>
              <xm:f>'T-1 Program Enrollment'!D296:H296</xm:f>
              <xm:sqref>M296</xm:sqref>
            </x14:sparkline>
            <x14:sparkline>
              <xm:f>'T-1 Program Enrollment'!D297:H297</xm:f>
              <xm:sqref>M297</xm:sqref>
            </x14:sparkline>
            <x14:sparkline>
              <xm:f>'T-1 Program Enrollment'!D298:H298</xm:f>
              <xm:sqref>M298</xm:sqref>
            </x14:sparkline>
            <x14:sparkline>
              <xm:f>'T-1 Program Enrollment'!D299:H299</xm:f>
              <xm:sqref>M299</xm:sqref>
            </x14:sparkline>
            <x14:sparkline>
              <xm:f>'T-1 Program Enrollment'!D300:H300</xm:f>
              <xm:sqref>M300</xm:sqref>
            </x14:sparkline>
            <x14:sparkline>
              <xm:f>'T-1 Program Enrollment'!D301:H301</xm:f>
              <xm:sqref>M301</xm:sqref>
            </x14:sparkline>
            <x14:sparkline>
              <xm:f>'T-1 Program Enrollment'!D302:H302</xm:f>
              <xm:sqref>M302</xm:sqref>
            </x14:sparkline>
            <x14:sparkline>
              <xm:f>'T-1 Program Enrollment'!D303:H303</xm:f>
              <xm:sqref>M303</xm:sqref>
            </x14:sparkline>
            <x14:sparkline>
              <xm:f>'T-1 Program Enrollment'!D304:H304</xm:f>
              <xm:sqref>M304</xm:sqref>
            </x14:sparkline>
            <x14:sparkline>
              <xm:f>'T-1 Program Enrollment'!D305:H305</xm:f>
              <xm:sqref>M305</xm:sqref>
            </x14:sparkline>
            <x14:sparkline>
              <xm:f>'T-1 Program Enrollment'!D306:H306</xm:f>
              <xm:sqref>M306</xm:sqref>
            </x14:sparkline>
            <x14:sparkline>
              <xm:f>'T-1 Program Enrollment'!D307:H307</xm:f>
              <xm:sqref>M307</xm:sqref>
            </x14:sparkline>
            <x14:sparkline>
              <xm:f>'T-1 Program Enrollment'!D308:H308</xm:f>
              <xm:sqref>M308</xm:sqref>
            </x14:sparkline>
            <x14:sparkline>
              <xm:f>'T-1 Program Enrollment'!D309:H309</xm:f>
              <xm:sqref>M309</xm:sqref>
            </x14:sparkline>
            <x14:sparkline>
              <xm:f>'T-1 Program Enrollment'!D310:H310</xm:f>
              <xm:sqref>M310</xm:sqref>
            </x14:sparkline>
            <x14:sparkline>
              <xm:f>'T-1 Program Enrollment'!D311:H311</xm:f>
              <xm:sqref>M311</xm:sqref>
            </x14:sparkline>
            <x14:sparkline>
              <xm:f>'T-1 Program Enrollment'!D312:H312</xm:f>
              <xm:sqref>M312</xm:sqref>
            </x14:sparkline>
            <x14:sparkline>
              <xm:f>'T-1 Program Enrollment'!D313:H313</xm:f>
              <xm:sqref>M313</xm:sqref>
            </x14:sparkline>
            <x14:sparkline>
              <xm:f>'T-1 Program Enrollment'!D314:H314</xm:f>
              <xm:sqref>M314</xm:sqref>
            </x14:sparkline>
            <x14:sparkline>
              <xm:f>'T-1 Program Enrollment'!D315:H315</xm:f>
              <xm:sqref>M315</xm:sqref>
            </x14:sparkline>
            <x14:sparkline>
              <xm:f>'T-1 Program Enrollment'!D316:H316</xm:f>
              <xm:sqref>M316</xm:sqref>
            </x14:sparkline>
            <x14:sparkline>
              <xm:f>'T-1 Program Enrollment'!D317:H317</xm:f>
              <xm:sqref>M317</xm:sqref>
            </x14:sparkline>
            <x14:sparkline>
              <xm:f>'T-1 Program Enrollment'!D318:H318</xm:f>
              <xm:sqref>M318</xm:sqref>
            </x14:sparkline>
            <x14:sparkline>
              <xm:f>'T-1 Program Enrollment'!D319:H319</xm:f>
              <xm:sqref>M319</xm:sqref>
            </x14:sparkline>
            <x14:sparkline>
              <xm:f>'T-1 Program Enrollment'!D320:H320</xm:f>
              <xm:sqref>M320</xm:sqref>
            </x14:sparkline>
            <x14:sparkline>
              <xm:f>'T-1 Program Enrollment'!D321:H321</xm:f>
              <xm:sqref>M321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7:J22"/>
  <sheetViews>
    <sheetView view="pageBreakPreview" zoomScaleNormal="100" zoomScaleSheetLayoutView="100" workbookViewId="0">
      <selection activeCell="O13" sqref="O13"/>
    </sheetView>
  </sheetViews>
  <sheetFormatPr defaultRowHeight="15" x14ac:dyDescent="0.25"/>
  <cols>
    <col min="2" max="2" width="9.28515625" style="2"/>
    <col min="3" max="3" width="10.42578125" style="2" customWidth="1"/>
    <col min="4" max="10" width="9.28515625" style="2"/>
  </cols>
  <sheetData>
    <row r="7" spans="3:10" ht="25.5" customHeight="1" x14ac:dyDescent="0.25">
      <c r="C7" s="333" t="s">
        <v>998</v>
      </c>
      <c r="D7" s="333"/>
      <c r="E7" s="333"/>
      <c r="F7" s="333"/>
      <c r="G7" s="333"/>
      <c r="H7" s="337"/>
    </row>
    <row r="10" spans="3:10" s="1" customFormat="1" ht="66.75" customHeight="1" x14ac:dyDescent="0.25">
      <c r="C10" s="333" t="s">
        <v>1023</v>
      </c>
      <c r="D10" s="333"/>
      <c r="E10" s="333"/>
      <c r="F10" s="333"/>
      <c r="G10" s="333"/>
      <c r="H10" s="333"/>
      <c r="I10" s="8"/>
      <c r="J10" s="8"/>
    </row>
    <row r="11" spans="3:10" x14ac:dyDescent="0.25">
      <c r="C11" s="3"/>
      <c r="D11" s="3"/>
      <c r="E11" s="3"/>
      <c r="F11" s="3"/>
      <c r="G11" s="3"/>
      <c r="H11" s="3"/>
    </row>
    <row r="12" spans="3:10" ht="21" x14ac:dyDescent="0.35">
      <c r="C12" s="304"/>
      <c r="D12" s="304"/>
      <c r="E12" s="304"/>
      <c r="F12" s="304"/>
      <c r="G12" s="304"/>
      <c r="H12" s="304"/>
    </row>
    <row r="13" spans="3:10" ht="51.75" customHeight="1" x14ac:dyDescent="0.25">
      <c r="C13" s="335" t="s">
        <v>1024</v>
      </c>
      <c r="D13" s="335"/>
      <c r="E13" s="335"/>
      <c r="F13" s="335"/>
      <c r="G13" s="335"/>
      <c r="H13" s="335"/>
    </row>
    <row r="16" spans="3:10" ht="15.75" x14ac:dyDescent="0.25">
      <c r="C16" s="14"/>
      <c r="D16" s="305"/>
      <c r="E16" s="305"/>
      <c r="F16" s="305"/>
      <c r="G16" s="305"/>
      <c r="H16" s="305"/>
    </row>
    <row r="17" spans="2:10" x14ac:dyDescent="0.25">
      <c r="C17" s="5"/>
      <c r="D17" s="7"/>
      <c r="E17" s="7"/>
      <c r="F17" s="7"/>
      <c r="G17" s="7"/>
      <c r="H17" s="7"/>
      <c r="I17" s="6"/>
      <c r="J17" s="6"/>
    </row>
    <row r="18" spans="2:10" x14ac:dyDescent="0.25">
      <c r="C18" s="58" t="s">
        <v>772</v>
      </c>
      <c r="D18" s="28"/>
      <c r="E18" s="28"/>
    </row>
    <row r="20" spans="2:10" x14ac:dyDescent="0.25">
      <c r="B20" s="338"/>
      <c r="C20" s="338"/>
      <c r="D20" s="338"/>
      <c r="E20" s="338"/>
      <c r="F20" s="338"/>
      <c r="G20" s="338"/>
      <c r="H20" s="338"/>
      <c r="I20" s="338"/>
    </row>
    <row r="22" spans="2:10" x14ac:dyDescent="0.25">
      <c r="B22" s="338"/>
      <c r="C22" s="338"/>
      <c r="D22" s="338"/>
      <c r="E22" s="338"/>
      <c r="F22" s="338"/>
      <c r="G22" s="338"/>
      <c r="H22" s="338"/>
      <c r="I22" s="338"/>
    </row>
  </sheetData>
  <sheetProtection algorithmName="SHA-512" hashValue="E8iom+KRcVSiEdziHwc/+u53a8i8kXXVxQeR4ADWn+ylzuvXgjmOFEicd+8ZX6XQvxJfkzuApnZZo02kZ0TyTQ==" saltValue="WDMVf1lNIwvon1MFsK7vCw==" spinCount="100000" sheet="1" objects="1" scenarios="1" sort="0" autoFilter="0"/>
  <mergeCells count="5">
    <mergeCell ref="C7:H7"/>
    <mergeCell ref="C10:H10"/>
    <mergeCell ref="B20:I20"/>
    <mergeCell ref="B22:I22"/>
    <mergeCell ref="C13:H13"/>
  </mergeCells>
  <pageMargins left="0.7" right="0.7" top="0.75" bottom="0.75" header="0.3" footer="0.3"/>
  <pageSetup orientation="portrait" horizontalDpi="4294967293" verticalDpi="4294967293" r:id="rId1"/>
  <headerFooter>
    <oddFooter>&amp;L&amp;"Roboto,Bold"&amp;9Resource Planning Toolkit March 2022&amp;C&amp;"Roboto,Regular"&amp;9Page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D67C7-98B7-4CDB-84F7-0E24A3D8107B}">
  <sheetPr>
    <pageSetUpPr fitToPage="1"/>
  </sheetPr>
  <dimension ref="A1:N150"/>
  <sheetViews>
    <sheetView view="pageBreakPreview" zoomScaleNormal="100" zoomScaleSheetLayoutView="100" workbookViewId="0">
      <pane ySplit="3" topLeftCell="A4" activePane="bottomLeft" state="frozen"/>
      <selection pane="bottomLeft" activeCell="D10" sqref="D10"/>
    </sheetView>
  </sheetViews>
  <sheetFormatPr defaultColWidth="9.28515625" defaultRowHeight="21.75" customHeight="1" x14ac:dyDescent="0.25"/>
  <cols>
    <col min="1" max="1" width="49" style="28" customWidth="1"/>
    <col min="2" max="2" width="28.28515625" style="28" customWidth="1"/>
    <col min="3" max="3" width="51.7109375" style="28" customWidth="1"/>
    <col min="4" max="8" width="8.5703125" style="28" customWidth="1"/>
    <col min="9" max="9" width="0.85546875" style="28" customWidth="1"/>
    <col min="10" max="12" width="11.85546875" style="107" customWidth="1"/>
    <col min="13" max="13" width="9.28515625" style="28"/>
    <col min="14" max="14" width="9.5703125" style="28" bestFit="1" customWidth="1"/>
    <col min="15" max="16384" width="9.28515625" style="28"/>
  </cols>
  <sheetData>
    <row r="1" spans="1:14" s="76" customFormat="1" ht="21.75" customHeight="1" x14ac:dyDescent="0.3">
      <c r="A1" s="339" t="s">
        <v>1018</v>
      </c>
      <c r="B1" s="339"/>
      <c r="C1" s="339"/>
      <c r="D1" s="339"/>
      <c r="E1" s="339"/>
      <c r="F1" s="339"/>
      <c r="G1" s="339"/>
      <c r="H1" s="339"/>
      <c r="I1" s="339"/>
      <c r="J1" s="339"/>
      <c r="K1" s="339"/>
      <c r="L1" s="339"/>
      <c r="M1" s="339"/>
    </row>
    <row r="2" spans="1:14" s="13" customFormat="1" ht="21.75" customHeight="1" x14ac:dyDescent="0.25">
      <c r="A2" s="340" t="s">
        <v>598</v>
      </c>
      <c r="B2" s="340"/>
      <c r="C2" s="340"/>
      <c r="D2" s="77">
        <v>2763</v>
      </c>
      <c r="E2" s="77">
        <v>2804</v>
      </c>
      <c r="F2" s="77">
        <v>2938</v>
      </c>
      <c r="G2" s="63">
        <v>2790</v>
      </c>
      <c r="H2" s="63">
        <v>2599</v>
      </c>
      <c r="I2" s="78"/>
      <c r="J2" s="114">
        <v>13894</v>
      </c>
      <c r="K2" s="114">
        <v>2778.8</v>
      </c>
      <c r="L2" s="187">
        <v>-5.9355772710821569E-2</v>
      </c>
      <c r="M2" s="357"/>
    </row>
    <row r="3" spans="1:14" s="105" customFormat="1" ht="45" x14ac:dyDescent="0.25">
      <c r="A3" s="183" t="s">
        <v>7</v>
      </c>
      <c r="B3" s="184" t="s">
        <v>599</v>
      </c>
      <c r="C3" s="184" t="s">
        <v>600</v>
      </c>
      <c r="D3" s="183" t="s">
        <v>577</v>
      </c>
      <c r="E3" s="183" t="s">
        <v>594</v>
      </c>
      <c r="F3" s="183" t="s">
        <v>750</v>
      </c>
      <c r="G3" s="183" t="s">
        <v>775</v>
      </c>
      <c r="H3" s="183" t="s">
        <v>814</v>
      </c>
      <c r="I3" s="79"/>
      <c r="J3" s="183" t="s">
        <v>601</v>
      </c>
      <c r="K3" s="183" t="s">
        <v>602</v>
      </c>
      <c r="L3" s="183" t="s">
        <v>937</v>
      </c>
      <c r="M3" s="184" t="s">
        <v>939</v>
      </c>
    </row>
    <row r="4" spans="1:14" ht="21.75" customHeight="1" x14ac:dyDescent="0.25">
      <c r="A4" s="30" t="s">
        <v>1000</v>
      </c>
      <c r="B4" s="31" t="s">
        <v>43</v>
      </c>
      <c r="C4" s="29" t="s">
        <v>609</v>
      </c>
      <c r="D4" s="53">
        <v>17</v>
      </c>
      <c r="E4" s="56">
        <v>7</v>
      </c>
      <c r="F4" s="56">
        <v>7</v>
      </c>
      <c r="G4" s="56">
        <v>8</v>
      </c>
      <c r="H4" s="55">
        <v>13</v>
      </c>
      <c r="I4" s="80"/>
      <c r="J4" s="115">
        <v>52</v>
      </c>
      <c r="K4" s="115">
        <v>10.4</v>
      </c>
      <c r="L4" s="116">
        <v>-0.23529411764705882</v>
      </c>
    </row>
    <row r="5" spans="1:14" ht="21.75" customHeight="1" x14ac:dyDescent="0.25">
      <c r="A5" s="30" t="s">
        <v>1003</v>
      </c>
      <c r="B5" s="31" t="s">
        <v>47</v>
      </c>
      <c r="C5" s="29" t="s">
        <v>620</v>
      </c>
      <c r="D5" s="54">
        <v>8</v>
      </c>
      <c r="E5" s="56">
        <v>5</v>
      </c>
      <c r="F5" s="56">
        <v>5</v>
      </c>
      <c r="G5" s="56">
        <v>2</v>
      </c>
      <c r="H5" s="55">
        <v>1</v>
      </c>
      <c r="I5" s="79"/>
      <c r="J5" s="115">
        <v>21</v>
      </c>
      <c r="K5" s="115">
        <v>4.2</v>
      </c>
      <c r="L5" s="116">
        <v>-0.875</v>
      </c>
      <c r="N5" s="311"/>
    </row>
    <row r="6" spans="1:14" ht="21.75" customHeight="1" x14ac:dyDescent="0.25">
      <c r="A6" s="30" t="s">
        <v>1003</v>
      </c>
      <c r="B6" s="31" t="s">
        <v>48</v>
      </c>
      <c r="C6" s="29" t="s">
        <v>621</v>
      </c>
      <c r="D6" s="54">
        <v>0</v>
      </c>
      <c r="E6" s="56">
        <v>1</v>
      </c>
      <c r="F6" s="56">
        <v>6</v>
      </c>
      <c r="G6" s="56">
        <v>1</v>
      </c>
      <c r="H6" s="55"/>
      <c r="I6" s="79"/>
      <c r="J6" s="115">
        <v>8</v>
      </c>
      <c r="K6" s="115">
        <v>2</v>
      </c>
      <c r="L6" s="116"/>
      <c r="N6" s="311"/>
    </row>
    <row r="7" spans="1:14" ht="21.75" customHeight="1" x14ac:dyDescent="0.25">
      <c r="A7" s="30" t="s">
        <v>1003</v>
      </c>
      <c r="B7" s="31" t="s">
        <v>516</v>
      </c>
      <c r="C7" s="29" t="s">
        <v>754</v>
      </c>
      <c r="D7" s="54"/>
      <c r="E7" s="56"/>
      <c r="F7" s="56">
        <v>1</v>
      </c>
      <c r="G7" s="56">
        <v>0</v>
      </c>
      <c r="H7" s="55"/>
      <c r="I7" s="79"/>
      <c r="J7" s="115">
        <v>1</v>
      </c>
      <c r="K7" s="115">
        <v>0.5</v>
      </c>
      <c r="L7" s="116"/>
      <c r="N7" s="311"/>
    </row>
    <row r="8" spans="1:14" ht="21.75" customHeight="1" x14ac:dyDescent="0.25">
      <c r="A8" s="30" t="s">
        <v>1003</v>
      </c>
      <c r="B8" s="31" t="s">
        <v>45</v>
      </c>
      <c r="C8" s="29" t="s">
        <v>617</v>
      </c>
      <c r="D8" s="53">
        <v>8</v>
      </c>
      <c r="E8" s="56">
        <v>10</v>
      </c>
      <c r="F8" s="56">
        <v>5</v>
      </c>
      <c r="G8" s="56">
        <v>5</v>
      </c>
      <c r="H8" s="55">
        <v>7</v>
      </c>
      <c r="I8" s="79"/>
      <c r="J8" s="115">
        <v>35</v>
      </c>
      <c r="K8" s="115">
        <v>7</v>
      </c>
      <c r="L8" s="116">
        <v>-0.125</v>
      </c>
      <c r="N8" s="311"/>
    </row>
    <row r="9" spans="1:14" ht="21.75" customHeight="1" x14ac:dyDescent="0.25">
      <c r="A9" s="30" t="s">
        <v>1003</v>
      </c>
      <c r="B9" s="31" t="s">
        <v>306</v>
      </c>
      <c r="C9" s="29" t="s">
        <v>608</v>
      </c>
      <c r="D9" s="53">
        <v>0</v>
      </c>
      <c r="E9" s="53"/>
      <c r="F9" s="53"/>
      <c r="G9" s="53">
        <v>0</v>
      </c>
      <c r="H9" s="48"/>
      <c r="I9" s="79"/>
      <c r="J9" s="115">
        <v>0</v>
      </c>
      <c r="K9" s="115">
        <v>0</v>
      </c>
      <c r="L9" s="116"/>
      <c r="N9" s="311"/>
    </row>
    <row r="10" spans="1:14" ht="21.75" customHeight="1" x14ac:dyDescent="0.25">
      <c r="A10" s="30" t="s">
        <v>1003</v>
      </c>
      <c r="B10" s="31" t="s">
        <v>46</v>
      </c>
      <c r="C10" s="29" t="s">
        <v>619</v>
      </c>
      <c r="D10" s="53">
        <v>0</v>
      </c>
      <c r="E10" s="53"/>
      <c r="F10" s="53"/>
      <c r="G10" s="53">
        <v>0</v>
      </c>
      <c r="H10" s="48"/>
      <c r="I10" s="79"/>
      <c r="J10" s="115">
        <v>0</v>
      </c>
      <c r="K10" s="115">
        <v>0</v>
      </c>
      <c r="L10" s="116"/>
      <c r="N10" s="311"/>
    </row>
    <row r="11" spans="1:14" ht="21.75" customHeight="1" x14ac:dyDescent="0.25">
      <c r="A11" s="30" t="s">
        <v>1006</v>
      </c>
      <c r="B11" s="31" t="s">
        <v>162</v>
      </c>
      <c r="C11" s="29" t="s">
        <v>615</v>
      </c>
      <c r="D11" s="53">
        <v>3</v>
      </c>
      <c r="E11" s="56">
        <v>10</v>
      </c>
      <c r="F11" s="56">
        <v>10</v>
      </c>
      <c r="G11" s="56">
        <v>11</v>
      </c>
      <c r="H11" s="55">
        <v>12</v>
      </c>
      <c r="I11" s="79"/>
      <c r="J11" s="115">
        <v>46</v>
      </c>
      <c r="K11" s="115">
        <v>9.1999999999999993</v>
      </c>
      <c r="L11" s="116">
        <v>3</v>
      </c>
      <c r="N11" s="311"/>
    </row>
    <row r="12" spans="1:14" ht="21.75" customHeight="1" x14ac:dyDescent="0.25">
      <c r="A12" s="30" t="s">
        <v>1003</v>
      </c>
      <c r="B12" s="31" t="s">
        <v>215</v>
      </c>
      <c r="C12" s="29" t="s">
        <v>611</v>
      </c>
      <c r="D12" s="34">
        <v>0</v>
      </c>
      <c r="E12" s="56">
        <v>1</v>
      </c>
      <c r="F12" s="56">
        <v>3</v>
      </c>
      <c r="G12" s="56">
        <v>0</v>
      </c>
      <c r="H12" s="55">
        <v>1</v>
      </c>
      <c r="I12" s="79"/>
      <c r="J12" s="115">
        <v>5</v>
      </c>
      <c r="K12" s="115">
        <v>1</v>
      </c>
      <c r="L12" s="116"/>
      <c r="N12" s="311"/>
    </row>
    <row r="13" spans="1:14" ht="21.75" customHeight="1" x14ac:dyDescent="0.25">
      <c r="A13" s="30" t="s">
        <v>1000</v>
      </c>
      <c r="B13" s="31" t="s">
        <v>125</v>
      </c>
      <c r="C13" s="29" t="s">
        <v>616</v>
      </c>
      <c r="D13" s="53">
        <v>33</v>
      </c>
      <c r="E13" s="56">
        <v>25</v>
      </c>
      <c r="F13" s="56">
        <v>24</v>
      </c>
      <c r="G13" s="56">
        <v>25</v>
      </c>
      <c r="H13" s="55">
        <v>23</v>
      </c>
      <c r="I13" s="79"/>
      <c r="J13" s="115">
        <v>130</v>
      </c>
      <c r="K13" s="115">
        <v>26</v>
      </c>
      <c r="L13" s="116">
        <v>-0.30303030303030304</v>
      </c>
      <c r="N13" s="311"/>
    </row>
    <row r="14" spans="1:14" ht="21.75" customHeight="1" x14ac:dyDescent="0.25">
      <c r="A14" s="30" t="s">
        <v>1004</v>
      </c>
      <c r="B14" s="31" t="s">
        <v>96</v>
      </c>
      <c r="C14" s="29" t="s">
        <v>613</v>
      </c>
      <c r="D14" s="53">
        <v>0</v>
      </c>
      <c r="E14" s="53"/>
      <c r="F14" s="53"/>
      <c r="G14" s="53">
        <v>0</v>
      </c>
      <c r="H14" s="48"/>
      <c r="I14" s="79"/>
      <c r="J14" s="115">
        <v>0</v>
      </c>
      <c r="K14" s="115">
        <v>0</v>
      </c>
      <c r="L14" s="116"/>
      <c r="N14" s="311"/>
    </row>
    <row r="15" spans="1:14" ht="21.75" customHeight="1" x14ac:dyDescent="0.25">
      <c r="A15" s="30" t="s">
        <v>1004</v>
      </c>
      <c r="B15" s="31" t="s">
        <v>99</v>
      </c>
      <c r="C15" s="29" t="s">
        <v>667</v>
      </c>
      <c r="D15" s="53">
        <v>14</v>
      </c>
      <c r="E15" s="53">
        <v>8</v>
      </c>
      <c r="F15" s="53">
        <v>10</v>
      </c>
      <c r="G15" s="56">
        <v>27</v>
      </c>
      <c r="H15" s="55">
        <v>7</v>
      </c>
      <c r="I15" s="79"/>
      <c r="J15" s="115">
        <v>66</v>
      </c>
      <c r="K15" s="115">
        <v>13.2</v>
      </c>
      <c r="L15" s="116">
        <v>-0.5</v>
      </c>
      <c r="N15" s="311"/>
    </row>
    <row r="16" spans="1:14" ht="21.75" customHeight="1" x14ac:dyDescent="0.25">
      <c r="A16" s="30" t="s">
        <v>1010</v>
      </c>
      <c r="B16" s="31">
        <v>301</v>
      </c>
      <c r="C16" s="29" t="s">
        <v>603</v>
      </c>
      <c r="D16" s="53">
        <v>1</v>
      </c>
      <c r="E16" s="56">
        <v>1</v>
      </c>
      <c r="F16" s="56"/>
      <c r="G16" s="56">
        <v>0</v>
      </c>
      <c r="H16" s="55"/>
      <c r="I16" s="79"/>
      <c r="J16" s="115">
        <v>2</v>
      </c>
      <c r="K16" s="115">
        <v>0.66666666666666663</v>
      </c>
      <c r="L16" s="116">
        <v>-1</v>
      </c>
      <c r="N16" s="311"/>
    </row>
    <row r="17" spans="1:14" ht="21.75" customHeight="1" x14ac:dyDescent="0.25">
      <c r="A17" s="30" t="s">
        <v>1006</v>
      </c>
      <c r="B17" s="31" t="s">
        <v>166</v>
      </c>
      <c r="C17" s="29" t="s">
        <v>622</v>
      </c>
      <c r="D17" s="53">
        <v>9</v>
      </c>
      <c r="E17" s="56">
        <v>8</v>
      </c>
      <c r="F17" s="56">
        <v>10</v>
      </c>
      <c r="G17" s="56">
        <v>9</v>
      </c>
      <c r="H17" s="55">
        <v>8</v>
      </c>
      <c r="I17" s="79"/>
      <c r="J17" s="115">
        <v>44</v>
      </c>
      <c r="K17" s="115">
        <v>8.8000000000000007</v>
      </c>
      <c r="L17" s="116">
        <v>-0.1111111111111111</v>
      </c>
      <c r="N17" s="311"/>
    </row>
    <row r="18" spans="1:14" ht="21.75" customHeight="1" x14ac:dyDescent="0.25">
      <c r="A18" s="30" t="s">
        <v>1005</v>
      </c>
      <c r="B18" s="31" t="s">
        <v>177</v>
      </c>
      <c r="C18" s="29" t="s">
        <v>637</v>
      </c>
      <c r="D18" s="54">
        <v>19</v>
      </c>
      <c r="E18" s="54">
        <v>29</v>
      </c>
      <c r="F18" s="54">
        <v>22</v>
      </c>
      <c r="G18" s="56">
        <v>17</v>
      </c>
      <c r="H18" s="55">
        <v>10</v>
      </c>
      <c r="I18" s="79"/>
      <c r="J18" s="115">
        <v>97</v>
      </c>
      <c r="K18" s="115">
        <v>19.399999999999999</v>
      </c>
      <c r="L18" s="116">
        <v>-0.47368421052631576</v>
      </c>
      <c r="N18" s="311"/>
    </row>
    <row r="19" spans="1:14" ht="21.75" customHeight="1" x14ac:dyDescent="0.25">
      <c r="A19" s="30" t="s">
        <v>1005</v>
      </c>
      <c r="B19" s="31" t="s">
        <v>179</v>
      </c>
      <c r="C19" s="29" t="s">
        <v>642</v>
      </c>
      <c r="D19" s="54">
        <v>10</v>
      </c>
      <c r="E19" s="54">
        <v>9</v>
      </c>
      <c r="F19" s="54">
        <v>25</v>
      </c>
      <c r="G19" s="56">
        <v>18</v>
      </c>
      <c r="H19" s="55">
        <v>11</v>
      </c>
      <c r="I19" s="79"/>
      <c r="J19" s="115">
        <v>73</v>
      </c>
      <c r="K19" s="115">
        <v>14.6</v>
      </c>
      <c r="L19" s="116">
        <v>0.1</v>
      </c>
      <c r="N19" s="311"/>
    </row>
    <row r="20" spans="1:14" ht="21.75" customHeight="1" x14ac:dyDescent="0.25">
      <c r="A20" s="30" t="s">
        <v>1006</v>
      </c>
      <c r="B20" s="31" t="s">
        <v>167</v>
      </c>
      <c r="C20" s="29" t="s">
        <v>660</v>
      </c>
      <c r="D20" s="53">
        <v>3</v>
      </c>
      <c r="E20" s="53">
        <v>4</v>
      </c>
      <c r="F20" s="53">
        <v>1</v>
      </c>
      <c r="G20" s="56">
        <v>4</v>
      </c>
      <c r="H20" s="55"/>
      <c r="I20" s="79"/>
      <c r="J20" s="115">
        <v>12</v>
      </c>
      <c r="K20" s="115">
        <v>3</v>
      </c>
      <c r="L20" s="116">
        <v>-1</v>
      </c>
      <c r="N20" s="311"/>
    </row>
    <row r="21" spans="1:14" ht="21.75" customHeight="1" x14ac:dyDescent="0.25">
      <c r="A21" s="30" t="s">
        <v>1007</v>
      </c>
      <c r="B21" s="31" t="s">
        <v>252</v>
      </c>
      <c r="C21" s="29" t="s">
        <v>623</v>
      </c>
      <c r="D21" s="54">
        <v>19</v>
      </c>
      <c r="E21" s="56">
        <v>11</v>
      </c>
      <c r="F21" s="56">
        <v>23</v>
      </c>
      <c r="G21" s="56">
        <v>15</v>
      </c>
      <c r="H21" s="55">
        <v>26</v>
      </c>
      <c r="I21" s="79"/>
      <c r="J21" s="115">
        <v>94</v>
      </c>
      <c r="K21" s="115">
        <v>18.8</v>
      </c>
      <c r="L21" s="116">
        <v>0.36842105263157893</v>
      </c>
      <c r="N21" s="311"/>
    </row>
    <row r="22" spans="1:14" ht="21.75" customHeight="1" x14ac:dyDescent="0.25">
      <c r="A22" s="30" t="s">
        <v>1004</v>
      </c>
      <c r="B22" s="31" t="s">
        <v>84</v>
      </c>
      <c r="C22" s="29" t="s">
        <v>661</v>
      </c>
      <c r="D22" s="53">
        <v>10</v>
      </c>
      <c r="E22" s="53">
        <v>11</v>
      </c>
      <c r="F22" s="53">
        <v>1</v>
      </c>
      <c r="G22" s="56">
        <v>6</v>
      </c>
      <c r="H22" s="55">
        <v>1</v>
      </c>
      <c r="I22" s="79"/>
      <c r="J22" s="115">
        <v>29</v>
      </c>
      <c r="K22" s="115">
        <v>5.8</v>
      </c>
      <c r="L22" s="116">
        <v>-0.9</v>
      </c>
      <c r="N22" s="311"/>
    </row>
    <row r="23" spans="1:14" ht="21.75" customHeight="1" x14ac:dyDescent="0.25">
      <c r="A23" s="30" t="s">
        <v>1004</v>
      </c>
      <c r="B23" s="31" t="s">
        <v>86</v>
      </c>
      <c r="C23" s="29" t="s">
        <v>668</v>
      </c>
      <c r="D23" s="53">
        <v>16</v>
      </c>
      <c r="E23" s="53">
        <v>14</v>
      </c>
      <c r="F23" s="53"/>
      <c r="G23" s="56">
        <v>21</v>
      </c>
      <c r="H23" s="55">
        <v>28</v>
      </c>
      <c r="I23" s="79"/>
      <c r="J23" s="115">
        <v>79</v>
      </c>
      <c r="K23" s="115">
        <v>19.75</v>
      </c>
      <c r="L23" s="116">
        <v>0.75</v>
      </c>
      <c r="N23" s="311"/>
    </row>
    <row r="24" spans="1:14" ht="21.75" customHeight="1" x14ac:dyDescent="0.25">
      <c r="A24" s="30" t="s">
        <v>1010</v>
      </c>
      <c r="B24" s="31" t="s">
        <v>229</v>
      </c>
      <c r="C24" s="29" t="s">
        <v>665</v>
      </c>
      <c r="D24" s="54">
        <v>13</v>
      </c>
      <c r="E24" s="54">
        <v>21</v>
      </c>
      <c r="F24" s="54">
        <v>21</v>
      </c>
      <c r="G24" s="56">
        <v>23</v>
      </c>
      <c r="H24" s="55">
        <v>15</v>
      </c>
      <c r="I24" s="79"/>
      <c r="J24" s="115">
        <v>93</v>
      </c>
      <c r="K24" s="115">
        <v>18.600000000000001</v>
      </c>
      <c r="L24" s="116">
        <v>0.15384615384615385</v>
      </c>
      <c r="N24" s="311"/>
    </row>
    <row r="25" spans="1:14" ht="21.75" customHeight="1" x14ac:dyDescent="0.25">
      <c r="A25" s="30" t="s">
        <v>1003</v>
      </c>
      <c r="B25" s="31" t="s">
        <v>197</v>
      </c>
      <c r="C25" s="29" t="s">
        <v>666</v>
      </c>
      <c r="D25" s="54">
        <v>10</v>
      </c>
      <c r="E25" s="54">
        <v>10</v>
      </c>
      <c r="F25" s="54">
        <v>5</v>
      </c>
      <c r="G25" s="56">
        <v>11</v>
      </c>
      <c r="H25" s="55">
        <v>5</v>
      </c>
      <c r="I25" s="79"/>
      <c r="J25" s="115">
        <v>41</v>
      </c>
      <c r="K25" s="115">
        <v>8.1999999999999993</v>
      </c>
      <c r="L25" s="116">
        <v>-0.5</v>
      </c>
      <c r="N25" s="311"/>
    </row>
    <row r="26" spans="1:14" ht="21.75" customHeight="1" x14ac:dyDescent="0.25">
      <c r="A26" s="30" t="s">
        <v>1006</v>
      </c>
      <c r="B26" s="31">
        <v>344</v>
      </c>
      <c r="C26" s="29" t="s">
        <v>605</v>
      </c>
      <c r="D26" s="54">
        <v>3</v>
      </c>
      <c r="E26" s="56">
        <v>6</v>
      </c>
      <c r="F26" s="56">
        <v>2</v>
      </c>
      <c r="G26" s="56">
        <v>3</v>
      </c>
      <c r="H26" s="55">
        <v>2</v>
      </c>
      <c r="I26" s="79"/>
      <c r="J26" s="115">
        <v>16</v>
      </c>
      <c r="K26" s="115">
        <v>3.2</v>
      </c>
      <c r="L26" s="116">
        <v>-0.33333333333333331</v>
      </c>
      <c r="N26" s="311"/>
    </row>
    <row r="27" spans="1:14" ht="21.75" customHeight="1" x14ac:dyDescent="0.25">
      <c r="A27" s="30" t="s">
        <v>1004</v>
      </c>
      <c r="B27" s="31" t="s">
        <v>97</v>
      </c>
      <c r="C27" s="29" t="s">
        <v>678</v>
      </c>
      <c r="D27" s="53">
        <v>11</v>
      </c>
      <c r="E27" s="53">
        <v>15</v>
      </c>
      <c r="F27" s="53"/>
      <c r="G27" s="56">
        <v>14</v>
      </c>
      <c r="H27" s="55">
        <v>10</v>
      </c>
      <c r="I27" s="79"/>
      <c r="J27" s="115">
        <v>50</v>
      </c>
      <c r="K27" s="115">
        <v>12.5</v>
      </c>
      <c r="L27" s="116">
        <v>-9.0909090909090912E-2</v>
      </c>
      <c r="N27" s="311"/>
    </row>
    <row r="28" spans="1:14" ht="21.75" customHeight="1" x14ac:dyDescent="0.25">
      <c r="A28" s="32" t="s">
        <v>1002</v>
      </c>
      <c r="B28" s="31" t="s">
        <v>751</v>
      </c>
      <c r="C28" s="29" t="s">
        <v>757</v>
      </c>
      <c r="D28" s="54"/>
      <c r="E28" s="54"/>
      <c r="F28" s="54">
        <v>5</v>
      </c>
      <c r="G28" s="56">
        <v>50</v>
      </c>
      <c r="H28" s="55">
        <v>34</v>
      </c>
      <c r="I28" s="81"/>
      <c r="J28" s="115">
        <v>89</v>
      </c>
      <c r="K28" s="115">
        <v>29.666666666666668</v>
      </c>
      <c r="L28" s="116"/>
      <c r="N28" s="311"/>
    </row>
    <row r="29" spans="1:14" s="82" customFormat="1" ht="21.75" customHeight="1" x14ac:dyDescent="0.25">
      <c r="A29" s="30" t="s">
        <v>1003</v>
      </c>
      <c r="B29" s="31" t="s">
        <v>211</v>
      </c>
      <c r="C29" s="29" t="s">
        <v>641</v>
      </c>
      <c r="D29" s="54">
        <v>5</v>
      </c>
      <c r="E29" s="54">
        <v>5</v>
      </c>
      <c r="F29" s="54">
        <v>9</v>
      </c>
      <c r="G29" s="56">
        <v>8</v>
      </c>
      <c r="H29" s="55">
        <v>8</v>
      </c>
      <c r="I29" s="79"/>
      <c r="J29" s="115">
        <v>35</v>
      </c>
      <c r="K29" s="115">
        <v>7</v>
      </c>
      <c r="L29" s="116">
        <v>0.6</v>
      </c>
      <c r="M29" s="28"/>
      <c r="N29" s="311"/>
    </row>
    <row r="30" spans="1:14" ht="21.75" customHeight="1" x14ac:dyDescent="0.25">
      <c r="A30" s="30" t="s">
        <v>1003</v>
      </c>
      <c r="B30" s="31" t="s">
        <v>222</v>
      </c>
      <c r="C30" s="29" t="s">
        <v>10</v>
      </c>
      <c r="D30" s="53">
        <v>23</v>
      </c>
      <c r="E30" s="53">
        <v>19</v>
      </c>
      <c r="F30" s="53">
        <v>14</v>
      </c>
      <c r="G30" s="56">
        <v>19</v>
      </c>
      <c r="H30" s="55">
        <v>21</v>
      </c>
      <c r="I30" s="79"/>
      <c r="J30" s="115">
        <v>96</v>
      </c>
      <c r="K30" s="115">
        <v>19.2</v>
      </c>
      <c r="L30" s="116">
        <v>-8.6956521739130432E-2</v>
      </c>
      <c r="N30" s="311"/>
    </row>
    <row r="31" spans="1:14" ht="21.75" customHeight="1" x14ac:dyDescent="0.25">
      <c r="A31" s="32" t="s">
        <v>1002</v>
      </c>
      <c r="B31" s="31" t="s">
        <v>227</v>
      </c>
      <c r="C31" s="29" t="s">
        <v>634</v>
      </c>
      <c r="D31" s="54">
        <v>30</v>
      </c>
      <c r="E31" s="54">
        <v>27</v>
      </c>
      <c r="F31" s="54">
        <v>30</v>
      </c>
      <c r="G31" s="56">
        <v>25</v>
      </c>
      <c r="H31" s="55">
        <v>20</v>
      </c>
      <c r="I31" s="79"/>
      <c r="J31" s="115">
        <v>132</v>
      </c>
      <c r="K31" s="115">
        <v>26.4</v>
      </c>
      <c r="L31" s="116">
        <v>-0.33333333333333331</v>
      </c>
      <c r="N31" s="311"/>
    </row>
    <row r="32" spans="1:14" ht="21.75" customHeight="1" x14ac:dyDescent="0.25">
      <c r="A32" s="30" t="s">
        <v>1004</v>
      </c>
      <c r="B32" s="31" t="s">
        <v>81</v>
      </c>
      <c r="C32" s="29" t="s">
        <v>664</v>
      </c>
      <c r="D32" s="53">
        <v>105</v>
      </c>
      <c r="E32" s="53">
        <v>184</v>
      </c>
      <c r="F32" s="53">
        <v>177</v>
      </c>
      <c r="G32" s="56">
        <v>142</v>
      </c>
      <c r="H32" s="55">
        <v>107</v>
      </c>
      <c r="I32" s="81"/>
      <c r="J32" s="115">
        <v>715</v>
      </c>
      <c r="K32" s="115">
        <v>143</v>
      </c>
      <c r="L32" s="116">
        <v>1.9047619047619049E-2</v>
      </c>
      <c r="N32" s="311"/>
    </row>
    <row r="33" spans="1:14" ht="21.75" customHeight="1" x14ac:dyDescent="0.25">
      <c r="A33" s="32" t="s">
        <v>785</v>
      </c>
      <c r="B33" s="31" t="s">
        <v>285</v>
      </c>
      <c r="C33" s="29" t="s">
        <v>645</v>
      </c>
      <c r="D33" s="54"/>
      <c r="E33" s="54">
        <v>2</v>
      </c>
      <c r="F33" s="54"/>
      <c r="G33" s="54">
        <v>0</v>
      </c>
      <c r="H33" s="83"/>
      <c r="I33" s="79"/>
      <c r="J33" s="115">
        <v>2</v>
      </c>
      <c r="K33" s="115">
        <v>1</v>
      </c>
      <c r="L33" s="116"/>
      <c r="N33" s="311"/>
    </row>
    <row r="34" spans="1:14" ht="21.75" customHeight="1" x14ac:dyDescent="0.25">
      <c r="A34" s="30" t="s">
        <v>1004</v>
      </c>
      <c r="B34" s="31" t="s">
        <v>87</v>
      </c>
      <c r="C34" s="84" t="s">
        <v>654</v>
      </c>
      <c r="D34" s="53">
        <v>13</v>
      </c>
      <c r="E34" s="53">
        <v>15</v>
      </c>
      <c r="F34" s="53">
        <v>23</v>
      </c>
      <c r="G34" s="56">
        <v>19</v>
      </c>
      <c r="H34" s="55">
        <v>19</v>
      </c>
      <c r="I34" s="79"/>
      <c r="J34" s="115">
        <v>89</v>
      </c>
      <c r="K34" s="115">
        <v>17.8</v>
      </c>
      <c r="L34" s="116">
        <v>0.46153846153846156</v>
      </c>
      <c r="N34" s="311"/>
    </row>
    <row r="35" spans="1:14" ht="21.75" customHeight="1" x14ac:dyDescent="0.25">
      <c r="A35" s="30" t="s">
        <v>1000</v>
      </c>
      <c r="B35" s="31">
        <v>608</v>
      </c>
      <c r="C35" s="29" t="s">
        <v>604</v>
      </c>
      <c r="D35" s="53">
        <v>5</v>
      </c>
      <c r="E35" s="56">
        <v>1</v>
      </c>
      <c r="F35" s="56">
        <v>4</v>
      </c>
      <c r="G35" s="56">
        <v>7</v>
      </c>
      <c r="H35" s="55">
        <v>4</v>
      </c>
      <c r="I35" s="79"/>
      <c r="J35" s="115">
        <v>21</v>
      </c>
      <c r="K35" s="115">
        <v>4.2</v>
      </c>
      <c r="L35" s="116">
        <v>-0.2</v>
      </c>
      <c r="N35" s="311"/>
    </row>
    <row r="36" spans="1:14" ht="21.75" customHeight="1" x14ac:dyDescent="0.25">
      <c r="A36" s="30" t="s">
        <v>1011</v>
      </c>
      <c r="B36" s="31" t="s">
        <v>133</v>
      </c>
      <c r="C36" s="29" t="s">
        <v>629</v>
      </c>
      <c r="D36" s="53">
        <v>44</v>
      </c>
      <c r="E36" s="53">
        <v>52</v>
      </c>
      <c r="F36" s="53">
        <v>61</v>
      </c>
      <c r="G36" s="56">
        <v>45</v>
      </c>
      <c r="H36" s="55">
        <v>46</v>
      </c>
      <c r="I36" s="79"/>
      <c r="J36" s="115">
        <v>248</v>
      </c>
      <c r="K36" s="115">
        <v>49.6</v>
      </c>
      <c r="L36" s="116">
        <v>4.5454545454545456E-2</v>
      </c>
      <c r="N36" s="311"/>
    </row>
    <row r="37" spans="1:14" ht="21.75" customHeight="1" x14ac:dyDescent="0.25">
      <c r="A37" s="30" t="s">
        <v>1003</v>
      </c>
      <c r="B37" s="31" t="s">
        <v>752</v>
      </c>
      <c r="C37" s="52" t="s">
        <v>755</v>
      </c>
      <c r="D37" s="53"/>
      <c r="E37" s="53"/>
      <c r="F37" s="53">
        <v>2</v>
      </c>
      <c r="G37" s="56">
        <v>1</v>
      </c>
      <c r="H37" s="55">
        <v>3</v>
      </c>
      <c r="I37" s="79"/>
      <c r="J37" s="115">
        <v>6</v>
      </c>
      <c r="K37" s="115">
        <v>2</v>
      </c>
      <c r="L37" s="116"/>
      <c r="N37" s="311"/>
    </row>
    <row r="38" spans="1:14" ht="21.75" customHeight="1" x14ac:dyDescent="0.25">
      <c r="A38" s="30" t="s">
        <v>1005</v>
      </c>
      <c r="B38" s="31" t="s">
        <v>753</v>
      </c>
      <c r="C38" s="52" t="s">
        <v>756</v>
      </c>
      <c r="D38" s="53"/>
      <c r="E38" s="53"/>
      <c r="F38" s="53">
        <v>1</v>
      </c>
      <c r="G38" s="56">
        <v>20</v>
      </c>
      <c r="H38" s="55">
        <v>32</v>
      </c>
      <c r="I38" s="79"/>
      <c r="J38" s="115">
        <v>53</v>
      </c>
      <c r="K38" s="115">
        <v>17.666666666666668</v>
      </c>
      <c r="L38" s="116"/>
      <c r="N38" s="311"/>
    </row>
    <row r="39" spans="1:14" ht="21.75" customHeight="1" x14ac:dyDescent="0.25">
      <c r="A39" s="30" t="s">
        <v>1003</v>
      </c>
      <c r="B39" s="31" t="s">
        <v>199</v>
      </c>
      <c r="C39" s="29" t="s">
        <v>653</v>
      </c>
      <c r="D39" s="34">
        <v>12</v>
      </c>
      <c r="E39" s="34">
        <v>14</v>
      </c>
      <c r="F39" s="34">
        <v>10</v>
      </c>
      <c r="G39" s="56">
        <v>12</v>
      </c>
      <c r="H39" s="55">
        <v>14</v>
      </c>
      <c r="I39" s="79"/>
      <c r="J39" s="115">
        <v>62</v>
      </c>
      <c r="K39" s="115">
        <v>12.4</v>
      </c>
      <c r="L39" s="116">
        <v>0.16666666666666666</v>
      </c>
      <c r="N39" s="311"/>
    </row>
    <row r="40" spans="1:14" ht="21.75" customHeight="1" x14ac:dyDescent="0.25">
      <c r="A40" s="30" t="s">
        <v>1003</v>
      </c>
      <c r="B40" s="31" t="s">
        <v>196</v>
      </c>
      <c r="C40" s="29" t="s">
        <v>675</v>
      </c>
      <c r="D40" s="54">
        <v>18</v>
      </c>
      <c r="E40" s="54">
        <v>20</v>
      </c>
      <c r="F40" s="54">
        <v>10</v>
      </c>
      <c r="G40" s="56">
        <v>14</v>
      </c>
      <c r="H40" s="55">
        <v>13</v>
      </c>
      <c r="I40" s="79"/>
      <c r="J40" s="115">
        <v>75</v>
      </c>
      <c r="K40" s="115">
        <v>15</v>
      </c>
      <c r="L40" s="116">
        <v>-0.27777777777777779</v>
      </c>
      <c r="N40" s="311"/>
    </row>
    <row r="41" spans="1:14" s="82" customFormat="1" ht="21.75" customHeight="1" x14ac:dyDescent="0.25">
      <c r="A41" s="30" t="s">
        <v>1010</v>
      </c>
      <c r="B41" s="31" t="s">
        <v>627</v>
      </c>
      <c r="C41" s="29" t="s">
        <v>628</v>
      </c>
      <c r="D41" s="54">
        <v>432</v>
      </c>
      <c r="E41" s="53">
        <v>398</v>
      </c>
      <c r="F41" s="53">
        <v>436</v>
      </c>
      <c r="G41" s="56">
        <v>430</v>
      </c>
      <c r="H41" s="55">
        <v>436</v>
      </c>
      <c r="I41" s="79"/>
      <c r="J41" s="115">
        <v>2132</v>
      </c>
      <c r="K41" s="115">
        <v>426.4</v>
      </c>
      <c r="L41" s="116">
        <v>9.2592592592592587E-3</v>
      </c>
      <c r="M41" s="28"/>
      <c r="N41" s="311"/>
    </row>
    <row r="42" spans="1:14" s="82" customFormat="1" ht="21.75" customHeight="1" x14ac:dyDescent="0.25">
      <c r="A42" s="32" t="s">
        <v>1002</v>
      </c>
      <c r="B42" s="31" t="s">
        <v>635</v>
      </c>
      <c r="C42" s="29" t="s">
        <v>636</v>
      </c>
      <c r="D42" s="54">
        <v>165</v>
      </c>
      <c r="E42" s="54">
        <v>195</v>
      </c>
      <c r="F42" s="54">
        <v>276</v>
      </c>
      <c r="G42" s="54">
        <v>249</v>
      </c>
      <c r="H42" s="83">
        <f>155+104</f>
        <v>259</v>
      </c>
      <c r="I42" s="79"/>
      <c r="J42" s="115">
        <v>1144</v>
      </c>
      <c r="K42" s="115">
        <v>228.8</v>
      </c>
      <c r="L42" s="116">
        <v>0.5696969696969697</v>
      </c>
      <c r="M42" s="28"/>
      <c r="N42" s="311"/>
    </row>
    <row r="43" spans="1:14" ht="39" customHeight="1" x14ac:dyDescent="0.25">
      <c r="A43" s="30" t="s">
        <v>1004</v>
      </c>
      <c r="B43" s="31" t="s">
        <v>648</v>
      </c>
      <c r="C43" s="29" t="s">
        <v>649</v>
      </c>
      <c r="D43" s="53">
        <v>4</v>
      </c>
      <c r="E43" s="53">
        <v>7</v>
      </c>
      <c r="F43" s="53">
        <v>9</v>
      </c>
      <c r="G43" s="53">
        <v>7</v>
      </c>
      <c r="H43" s="48">
        <f>6+2</f>
        <v>8</v>
      </c>
      <c r="I43" s="79"/>
      <c r="J43" s="115">
        <v>35</v>
      </c>
      <c r="K43" s="115">
        <v>7</v>
      </c>
      <c r="L43" s="116">
        <v>1</v>
      </c>
      <c r="N43" s="311"/>
    </row>
    <row r="44" spans="1:14" ht="39" customHeight="1" x14ac:dyDescent="0.25">
      <c r="A44" s="30" t="s">
        <v>1000</v>
      </c>
      <c r="B44" s="31" t="s">
        <v>650</v>
      </c>
      <c r="C44" s="29" t="s">
        <v>651</v>
      </c>
      <c r="D44" s="53">
        <v>216</v>
      </c>
      <c r="E44" s="53">
        <v>91</v>
      </c>
      <c r="F44" s="53">
        <v>14</v>
      </c>
      <c r="G44" s="56">
        <v>7</v>
      </c>
      <c r="H44" s="55">
        <v>6</v>
      </c>
      <c r="I44" s="79"/>
      <c r="J44" s="115">
        <v>334</v>
      </c>
      <c r="K44" s="115">
        <v>66.8</v>
      </c>
      <c r="L44" s="116">
        <v>-0.97222222222222221</v>
      </c>
      <c r="N44" s="311"/>
    </row>
    <row r="45" spans="1:14" ht="21.75" customHeight="1" x14ac:dyDescent="0.25">
      <c r="A45" s="30" t="s">
        <v>1004</v>
      </c>
      <c r="B45" s="31" t="s">
        <v>16</v>
      </c>
      <c r="C45" s="29" t="s">
        <v>614</v>
      </c>
      <c r="D45" s="53">
        <v>9</v>
      </c>
      <c r="E45" s="56">
        <v>4</v>
      </c>
      <c r="F45" s="53">
        <v>4</v>
      </c>
      <c r="G45" s="53">
        <v>0</v>
      </c>
      <c r="H45" s="48">
        <v>0</v>
      </c>
      <c r="I45" s="81"/>
      <c r="J45" s="115">
        <v>17</v>
      </c>
      <c r="K45" s="115">
        <v>3.4</v>
      </c>
      <c r="L45" s="116">
        <v>-1</v>
      </c>
      <c r="N45" s="311"/>
    </row>
    <row r="46" spans="1:14" ht="21.75" customHeight="1" x14ac:dyDescent="0.25">
      <c r="A46" s="30" t="s">
        <v>1004</v>
      </c>
      <c r="B46" s="31" t="s">
        <v>308</v>
      </c>
      <c r="C46" s="29" t="s">
        <v>612</v>
      </c>
      <c r="D46" s="53">
        <v>7</v>
      </c>
      <c r="E46" s="56">
        <v>12</v>
      </c>
      <c r="F46" s="56">
        <v>14</v>
      </c>
      <c r="G46" s="56">
        <v>22</v>
      </c>
      <c r="H46" s="55">
        <v>14</v>
      </c>
      <c r="I46" s="79"/>
      <c r="J46" s="115">
        <v>69</v>
      </c>
      <c r="K46" s="115">
        <v>13.8</v>
      </c>
      <c r="L46" s="116">
        <v>1</v>
      </c>
      <c r="N46" s="311"/>
    </row>
    <row r="47" spans="1:14" ht="21.75" customHeight="1" x14ac:dyDescent="0.25">
      <c r="A47" s="30" t="s">
        <v>1004</v>
      </c>
      <c r="B47" s="31" t="s">
        <v>18</v>
      </c>
      <c r="C47" s="29" t="s">
        <v>618</v>
      </c>
      <c r="D47" s="53">
        <v>2</v>
      </c>
      <c r="E47" s="56">
        <v>1</v>
      </c>
      <c r="F47" s="56">
        <v>11</v>
      </c>
      <c r="G47" s="56">
        <v>4</v>
      </c>
      <c r="H47" s="55"/>
      <c r="I47" s="79"/>
      <c r="J47" s="115">
        <v>18</v>
      </c>
      <c r="K47" s="115">
        <v>4.5</v>
      </c>
      <c r="L47" s="116">
        <v>-1</v>
      </c>
      <c r="N47" s="311"/>
    </row>
    <row r="48" spans="1:14" ht="21.75" customHeight="1" x14ac:dyDescent="0.25">
      <c r="A48" s="30" t="s">
        <v>1004</v>
      </c>
      <c r="B48" s="31" t="s">
        <v>93</v>
      </c>
      <c r="C48" s="84" t="s">
        <v>610</v>
      </c>
      <c r="D48" s="53">
        <v>6</v>
      </c>
      <c r="E48" s="56">
        <v>7</v>
      </c>
      <c r="F48" s="56">
        <v>11</v>
      </c>
      <c r="G48" s="56">
        <v>8</v>
      </c>
      <c r="H48" s="55">
        <v>10</v>
      </c>
      <c r="I48" s="79"/>
      <c r="J48" s="115">
        <v>42</v>
      </c>
      <c r="K48" s="115">
        <v>8.4</v>
      </c>
      <c r="L48" s="116">
        <v>0.66666666666666663</v>
      </c>
      <c r="N48" s="311"/>
    </row>
    <row r="49" spans="1:14" ht="21.75" customHeight="1" x14ac:dyDescent="0.25">
      <c r="A49" s="30" t="s">
        <v>1006</v>
      </c>
      <c r="B49" s="31" t="s">
        <v>606</v>
      </c>
      <c r="C49" s="29" t="s">
        <v>607</v>
      </c>
      <c r="D49" s="53">
        <v>40</v>
      </c>
      <c r="E49" s="53">
        <v>46</v>
      </c>
      <c r="F49" s="53">
        <v>37</v>
      </c>
      <c r="G49" s="53">
        <v>46</v>
      </c>
      <c r="H49" s="48">
        <v>41</v>
      </c>
      <c r="I49" s="79"/>
      <c r="J49" s="115">
        <v>210</v>
      </c>
      <c r="K49" s="115">
        <v>42</v>
      </c>
      <c r="L49" s="116">
        <v>2.5000000000000001E-2</v>
      </c>
      <c r="N49" s="311"/>
    </row>
    <row r="50" spans="1:14" ht="32.25" customHeight="1" x14ac:dyDescent="0.25">
      <c r="A50" s="30" t="s">
        <v>1003</v>
      </c>
      <c r="B50" s="31" t="s">
        <v>819</v>
      </c>
      <c r="C50" s="29" t="s">
        <v>652</v>
      </c>
      <c r="D50" s="54">
        <v>37</v>
      </c>
      <c r="E50" s="54">
        <v>33</v>
      </c>
      <c r="F50" s="54">
        <v>35</v>
      </c>
      <c r="G50" s="54">
        <v>39</v>
      </c>
      <c r="H50" s="83">
        <f>28+8</f>
        <v>36</v>
      </c>
      <c r="I50" s="79"/>
      <c r="J50" s="115">
        <v>180</v>
      </c>
      <c r="K50" s="115">
        <v>36</v>
      </c>
      <c r="L50" s="116">
        <v>-2.7027027027027029E-2</v>
      </c>
      <c r="N50" s="311"/>
    </row>
    <row r="51" spans="1:14" ht="21.75" customHeight="1" x14ac:dyDescent="0.25">
      <c r="A51" s="30" t="s">
        <v>1006</v>
      </c>
      <c r="B51" s="31" t="s">
        <v>658</v>
      </c>
      <c r="C51" s="29" t="s">
        <v>659</v>
      </c>
      <c r="D51" s="53">
        <v>12</v>
      </c>
      <c r="E51" s="53">
        <v>11</v>
      </c>
      <c r="F51" s="53">
        <v>11</v>
      </c>
      <c r="G51" s="53">
        <v>7</v>
      </c>
      <c r="H51" s="48">
        <v>9</v>
      </c>
      <c r="I51" s="79"/>
      <c r="J51" s="115">
        <v>50</v>
      </c>
      <c r="K51" s="115">
        <v>10</v>
      </c>
      <c r="L51" s="116">
        <v>-0.25</v>
      </c>
      <c r="N51" s="311"/>
    </row>
    <row r="52" spans="1:14" ht="21.75" customHeight="1" x14ac:dyDescent="0.25">
      <c r="A52" s="30" t="s">
        <v>1006</v>
      </c>
      <c r="B52" s="31" t="s">
        <v>811</v>
      </c>
      <c r="C52" s="29" t="s">
        <v>626</v>
      </c>
      <c r="D52" s="53">
        <v>11</v>
      </c>
      <c r="E52" s="51">
        <v>16</v>
      </c>
      <c r="F52" s="51">
        <v>12</v>
      </c>
      <c r="G52" s="51">
        <v>12</v>
      </c>
      <c r="H52" s="61">
        <v>12</v>
      </c>
      <c r="I52" s="79"/>
      <c r="J52" s="115">
        <v>63</v>
      </c>
      <c r="K52" s="115">
        <v>12.6</v>
      </c>
      <c r="L52" s="116">
        <v>9.0909090909090912E-2</v>
      </c>
      <c r="N52" s="311"/>
    </row>
    <row r="53" spans="1:14" s="82" customFormat="1" ht="21.75" customHeight="1" x14ac:dyDescent="0.25">
      <c r="A53" s="30" t="s">
        <v>1003</v>
      </c>
      <c r="B53" s="31" t="s">
        <v>624</v>
      </c>
      <c r="C53" s="29" t="s">
        <v>758</v>
      </c>
      <c r="D53" s="54">
        <v>0</v>
      </c>
      <c r="E53" s="54">
        <v>5</v>
      </c>
      <c r="F53" s="54">
        <v>2</v>
      </c>
      <c r="G53" s="56">
        <v>2</v>
      </c>
      <c r="H53" s="55">
        <v>3</v>
      </c>
      <c r="I53" s="79"/>
      <c r="J53" s="115">
        <v>12</v>
      </c>
      <c r="K53" s="115">
        <v>2.4</v>
      </c>
      <c r="L53" s="116"/>
      <c r="M53" s="28"/>
      <c r="N53" s="311"/>
    </row>
    <row r="54" spans="1:14" ht="21.75" customHeight="1" x14ac:dyDescent="0.25">
      <c r="A54" s="30" t="s">
        <v>1003</v>
      </c>
      <c r="B54" s="31" t="s">
        <v>625</v>
      </c>
      <c r="C54" s="29" t="s">
        <v>759</v>
      </c>
      <c r="D54" s="54">
        <v>11</v>
      </c>
      <c r="E54" s="54">
        <v>10</v>
      </c>
      <c r="F54" s="54">
        <v>2</v>
      </c>
      <c r="G54" s="56">
        <v>9</v>
      </c>
      <c r="H54" s="55">
        <v>5</v>
      </c>
      <c r="I54" s="81"/>
      <c r="J54" s="115">
        <v>37</v>
      </c>
      <c r="K54" s="115">
        <v>7.4</v>
      </c>
      <c r="L54" s="116">
        <v>-0.54545454545454541</v>
      </c>
      <c r="N54" s="311"/>
    </row>
    <row r="55" spans="1:14" ht="21.75" customHeight="1" x14ac:dyDescent="0.25">
      <c r="A55" s="30" t="s">
        <v>1010</v>
      </c>
      <c r="B55" s="31" t="s">
        <v>630</v>
      </c>
      <c r="C55" s="29" t="s">
        <v>631</v>
      </c>
      <c r="D55" s="54">
        <v>11</v>
      </c>
      <c r="E55" s="54">
        <v>6</v>
      </c>
      <c r="F55" s="54">
        <v>1</v>
      </c>
      <c r="G55" s="54">
        <v>0</v>
      </c>
      <c r="H55" s="83">
        <v>0</v>
      </c>
      <c r="I55" s="79"/>
      <c r="J55" s="115">
        <v>18</v>
      </c>
      <c r="K55" s="115">
        <v>3.6</v>
      </c>
      <c r="L55" s="116">
        <v>-1</v>
      </c>
      <c r="N55" s="311"/>
    </row>
    <row r="56" spans="1:14" ht="21.75" customHeight="1" x14ac:dyDescent="0.25">
      <c r="A56" s="30" t="s">
        <v>1004</v>
      </c>
      <c r="B56" s="31" t="s">
        <v>639</v>
      </c>
      <c r="C56" s="29" t="s">
        <v>640</v>
      </c>
      <c r="D56" s="53">
        <v>16</v>
      </c>
      <c r="E56" s="53">
        <v>15</v>
      </c>
      <c r="F56" s="53">
        <v>1</v>
      </c>
      <c r="G56" s="53">
        <v>16</v>
      </c>
      <c r="H56" s="48">
        <v>35</v>
      </c>
      <c r="I56" s="79"/>
      <c r="J56" s="115">
        <v>83</v>
      </c>
      <c r="K56" s="115">
        <v>16.600000000000001</v>
      </c>
      <c r="L56" s="116">
        <v>1.1875</v>
      </c>
      <c r="N56" s="311"/>
    </row>
    <row r="57" spans="1:14" ht="21.75" customHeight="1" x14ac:dyDescent="0.25">
      <c r="A57" s="30" t="s">
        <v>1010</v>
      </c>
      <c r="B57" s="31" t="s">
        <v>656</v>
      </c>
      <c r="C57" s="29" t="s">
        <v>657</v>
      </c>
      <c r="D57" s="54">
        <v>23</v>
      </c>
      <c r="E57" s="54">
        <v>22</v>
      </c>
      <c r="F57" s="54">
        <v>27</v>
      </c>
      <c r="G57" s="54">
        <v>24</v>
      </c>
      <c r="H57" s="83">
        <v>25</v>
      </c>
      <c r="I57" s="79"/>
      <c r="J57" s="115">
        <v>121</v>
      </c>
      <c r="K57" s="115">
        <v>24.2</v>
      </c>
      <c r="L57" s="116">
        <v>8.6956521739130432E-2</v>
      </c>
      <c r="N57" s="311"/>
    </row>
    <row r="58" spans="1:14" ht="21.75" customHeight="1" x14ac:dyDescent="0.25">
      <c r="A58" s="30" t="s">
        <v>1004</v>
      </c>
      <c r="B58" s="31" t="s">
        <v>24</v>
      </c>
      <c r="C58" s="29" t="s">
        <v>655</v>
      </c>
      <c r="D58" s="53">
        <v>29</v>
      </c>
      <c r="E58" s="53">
        <v>18</v>
      </c>
      <c r="F58" s="53">
        <v>24</v>
      </c>
      <c r="G58" s="56">
        <v>20</v>
      </c>
      <c r="H58" s="55">
        <v>27</v>
      </c>
      <c r="I58" s="81"/>
      <c r="J58" s="115">
        <v>118</v>
      </c>
      <c r="K58" s="115">
        <v>23.6</v>
      </c>
      <c r="L58" s="116">
        <v>-6.8965517241379309E-2</v>
      </c>
      <c r="N58" s="311"/>
    </row>
    <row r="59" spans="1:14" s="82" customFormat="1" ht="21.75" customHeight="1" x14ac:dyDescent="0.25">
      <c r="A59" s="32" t="s">
        <v>1002</v>
      </c>
      <c r="B59" s="31" t="s">
        <v>662</v>
      </c>
      <c r="C59" s="29" t="s">
        <v>663</v>
      </c>
      <c r="D59" s="54">
        <v>15</v>
      </c>
      <c r="E59" s="54">
        <v>19</v>
      </c>
      <c r="F59" s="54">
        <v>13</v>
      </c>
      <c r="G59" s="56">
        <v>2</v>
      </c>
      <c r="H59" s="55">
        <v>1</v>
      </c>
      <c r="I59" s="79"/>
      <c r="J59" s="115">
        <v>50</v>
      </c>
      <c r="K59" s="115">
        <v>10</v>
      </c>
      <c r="L59" s="116">
        <v>-0.93333333333333335</v>
      </c>
      <c r="M59" s="28"/>
      <c r="N59" s="311"/>
    </row>
    <row r="60" spans="1:14" ht="21.75" customHeight="1" x14ac:dyDescent="0.25">
      <c r="A60" s="32" t="s">
        <v>1002</v>
      </c>
      <c r="B60" s="31" t="s">
        <v>72</v>
      </c>
      <c r="C60" s="29" t="s">
        <v>638</v>
      </c>
      <c r="D60" s="54">
        <v>68</v>
      </c>
      <c r="E60" s="54">
        <v>70</v>
      </c>
      <c r="F60" s="54">
        <v>94</v>
      </c>
      <c r="G60" s="56">
        <v>86</v>
      </c>
      <c r="H60" s="55">
        <v>103</v>
      </c>
      <c r="I60" s="79"/>
      <c r="J60" s="115">
        <v>421</v>
      </c>
      <c r="K60" s="115">
        <v>84.2</v>
      </c>
      <c r="L60" s="116">
        <v>0.51470588235294112</v>
      </c>
      <c r="N60" s="311"/>
    </row>
    <row r="61" spans="1:14" ht="61.5" customHeight="1" x14ac:dyDescent="0.25">
      <c r="A61" s="32" t="s">
        <v>1002</v>
      </c>
      <c r="B61" s="31" t="s">
        <v>646</v>
      </c>
      <c r="C61" s="29" t="s">
        <v>647</v>
      </c>
      <c r="D61" s="54">
        <v>122</v>
      </c>
      <c r="E61" s="54">
        <v>104</v>
      </c>
      <c r="F61" s="54">
        <v>115</v>
      </c>
      <c r="G61" s="54">
        <v>93</v>
      </c>
      <c r="H61" s="83">
        <v>100</v>
      </c>
      <c r="I61" s="79"/>
      <c r="J61" s="115">
        <v>534</v>
      </c>
      <c r="K61" s="115">
        <v>106.8</v>
      </c>
      <c r="L61" s="116">
        <v>-0.18032786885245902</v>
      </c>
      <c r="N61" s="311"/>
    </row>
    <row r="62" spans="1:14" ht="21.75" customHeight="1" x14ac:dyDescent="0.25">
      <c r="A62" s="30" t="s">
        <v>1007</v>
      </c>
      <c r="B62" s="31" t="s">
        <v>69</v>
      </c>
      <c r="C62" s="29" t="s">
        <v>672</v>
      </c>
      <c r="D62" s="54">
        <v>77</v>
      </c>
      <c r="E62" s="54">
        <v>20</v>
      </c>
      <c r="F62" s="54">
        <v>15</v>
      </c>
      <c r="G62" s="54">
        <v>0</v>
      </c>
      <c r="H62" s="83">
        <v>4</v>
      </c>
      <c r="I62" s="79"/>
      <c r="J62" s="115">
        <v>116</v>
      </c>
      <c r="K62" s="115">
        <v>23.2</v>
      </c>
      <c r="L62" s="116">
        <v>-0.94805194805194803</v>
      </c>
      <c r="N62" s="311"/>
    </row>
    <row r="63" spans="1:14" ht="21.75" customHeight="1" x14ac:dyDescent="0.25">
      <c r="A63" s="30" t="s">
        <v>1008</v>
      </c>
      <c r="B63" s="31" t="s">
        <v>70</v>
      </c>
      <c r="C63" s="29" t="s">
        <v>673</v>
      </c>
      <c r="D63" s="54">
        <v>34</v>
      </c>
      <c r="E63" s="54">
        <v>51</v>
      </c>
      <c r="F63" s="54">
        <v>24</v>
      </c>
      <c r="G63" s="56">
        <v>28</v>
      </c>
      <c r="H63" s="55">
        <v>15</v>
      </c>
      <c r="I63" s="79"/>
      <c r="J63" s="115">
        <v>152</v>
      </c>
      <c r="K63" s="115">
        <v>30.4</v>
      </c>
      <c r="L63" s="116">
        <v>-0.55882352941176472</v>
      </c>
      <c r="N63" s="311"/>
    </row>
    <row r="64" spans="1:14" ht="21.75" customHeight="1" x14ac:dyDescent="0.25">
      <c r="A64" s="32" t="s">
        <v>1002</v>
      </c>
      <c r="B64" s="31" t="s">
        <v>71</v>
      </c>
      <c r="C64" s="29" t="s">
        <v>674</v>
      </c>
      <c r="D64" s="54">
        <v>7</v>
      </c>
      <c r="E64" s="54">
        <v>3</v>
      </c>
      <c r="F64" s="54">
        <v>2</v>
      </c>
      <c r="G64" s="56">
        <v>6</v>
      </c>
      <c r="H64" s="55">
        <v>3</v>
      </c>
      <c r="I64" s="79"/>
      <c r="J64" s="115">
        <v>21</v>
      </c>
      <c r="K64" s="115">
        <v>4.2</v>
      </c>
      <c r="L64" s="116">
        <v>-0.5714285714285714</v>
      </c>
      <c r="N64" s="311"/>
    </row>
    <row r="65" spans="1:14" ht="21.75" customHeight="1" x14ac:dyDescent="0.25">
      <c r="A65" s="30" t="s">
        <v>1007</v>
      </c>
      <c r="B65" s="31" t="s">
        <v>67</v>
      </c>
      <c r="C65" s="29" t="s">
        <v>670</v>
      </c>
      <c r="D65" s="54">
        <v>20</v>
      </c>
      <c r="E65" s="54">
        <v>4</v>
      </c>
      <c r="F65" s="54">
        <v>12</v>
      </c>
      <c r="G65" s="56">
        <v>11</v>
      </c>
      <c r="H65" s="55">
        <v>17</v>
      </c>
      <c r="I65" s="79"/>
      <c r="J65" s="115">
        <v>64</v>
      </c>
      <c r="K65" s="115">
        <v>12.8</v>
      </c>
      <c r="L65" s="116">
        <v>-0.15</v>
      </c>
      <c r="N65" s="311"/>
    </row>
    <row r="66" spans="1:14" ht="21.75" customHeight="1" x14ac:dyDescent="0.25">
      <c r="A66" s="30" t="s">
        <v>1007</v>
      </c>
      <c r="B66" s="31" t="s">
        <v>68</v>
      </c>
      <c r="C66" s="29" t="s">
        <v>671</v>
      </c>
      <c r="D66" s="54">
        <v>8</v>
      </c>
      <c r="E66" s="54">
        <v>13</v>
      </c>
      <c r="F66" s="54">
        <v>3</v>
      </c>
      <c r="G66" s="56">
        <v>10</v>
      </c>
      <c r="H66" s="55">
        <v>6</v>
      </c>
      <c r="I66" s="79"/>
      <c r="J66" s="115">
        <v>40</v>
      </c>
      <c r="K66" s="115">
        <v>8</v>
      </c>
      <c r="L66" s="116">
        <v>-0.25</v>
      </c>
      <c r="N66" s="311"/>
    </row>
    <row r="67" spans="1:14" ht="21.75" customHeight="1" x14ac:dyDescent="0.25">
      <c r="A67" s="30" t="s">
        <v>1007</v>
      </c>
      <c r="B67" s="31" t="s">
        <v>249</v>
      </c>
      <c r="C67" s="84" t="s">
        <v>760</v>
      </c>
      <c r="D67" s="54">
        <v>49</v>
      </c>
      <c r="E67" s="54">
        <v>79</v>
      </c>
      <c r="F67" s="54">
        <v>111</v>
      </c>
      <c r="G67" s="56">
        <v>123</v>
      </c>
      <c r="H67" s="55">
        <v>115</v>
      </c>
      <c r="I67" s="79"/>
      <c r="J67" s="115">
        <v>477</v>
      </c>
      <c r="K67" s="115">
        <v>95.4</v>
      </c>
      <c r="L67" s="116">
        <v>1.346938775510204</v>
      </c>
      <c r="N67" s="311"/>
    </row>
    <row r="68" spans="1:14" ht="50.25" customHeight="1" x14ac:dyDescent="0.25">
      <c r="A68" s="30" t="s">
        <v>1005</v>
      </c>
      <c r="B68" s="31" t="s">
        <v>643</v>
      </c>
      <c r="C68" s="29" t="s">
        <v>644</v>
      </c>
      <c r="D68" s="54">
        <v>74</v>
      </c>
      <c r="E68" s="54">
        <v>42</v>
      </c>
      <c r="F68" s="54">
        <v>159</v>
      </c>
      <c r="G68" s="54">
        <v>99</v>
      </c>
      <c r="H68" s="83">
        <v>65</v>
      </c>
      <c r="I68" s="79"/>
      <c r="J68" s="115">
        <v>439</v>
      </c>
      <c r="K68" s="115">
        <v>87.8</v>
      </c>
      <c r="L68" s="116">
        <v>-0.12162162162162163</v>
      </c>
      <c r="N68" s="311"/>
    </row>
    <row r="69" spans="1:14" ht="42.75" customHeight="1" x14ac:dyDescent="0.25">
      <c r="A69" s="30" t="s">
        <v>1003</v>
      </c>
      <c r="B69" s="31" t="s">
        <v>632</v>
      </c>
      <c r="C69" s="29" t="s">
        <v>633</v>
      </c>
      <c r="D69" s="54">
        <v>3</v>
      </c>
      <c r="E69" s="54"/>
      <c r="F69" s="54"/>
      <c r="G69" s="54">
        <v>0</v>
      </c>
      <c r="H69" s="83">
        <v>0</v>
      </c>
      <c r="I69" s="79"/>
      <c r="J69" s="115">
        <v>3</v>
      </c>
      <c r="K69" s="115">
        <v>1</v>
      </c>
      <c r="L69" s="116">
        <v>-1</v>
      </c>
      <c r="N69" s="311"/>
    </row>
    <row r="70" spans="1:14" ht="21.75" customHeight="1" x14ac:dyDescent="0.25">
      <c r="A70" s="30" t="s">
        <v>1000</v>
      </c>
      <c r="B70" s="31" t="s">
        <v>143</v>
      </c>
      <c r="C70" s="84" t="s">
        <v>11</v>
      </c>
      <c r="D70" s="53">
        <v>93</v>
      </c>
      <c r="E70" s="53">
        <v>139</v>
      </c>
      <c r="F70" s="53">
        <v>122</v>
      </c>
      <c r="G70" s="56">
        <v>120</v>
      </c>
      <c r="H70" s="55">
        <v>108</v>
      </c>
      <c r="I70" s="79"/>
      <c r="J70" s="115">
        <v>582</v>
      </c>
      <c r="K70" s="115">
        <v>116.4</v>
      </c>
      <c r="L70" s="116">
        <v>0.16129032258064516</v>
      </c>
      <c r="N70" s="311"/>
    </row>
    <row r="71" spans="1:14" ht="21.75" customHeight="1" x14ac:dyDescent="0.25">
      <c r="A71" s="30" t="s">
        <v>1000</v>
      </c>
      <c r="B71" s="31" t="s">
        <v>142</v>
      </c>
      <c r="C71" s="84" t="s">
        <v>14</v>
      </c>
      <c r="D71" s="53">
        <v>263</v>
      </c>
      <c r="E71" s="53">
        <v>304</v>
      </c>
      <c r="F71" s="53">
        <v>335</v>
      </c>
      <c r="G71" s="56">
        <v>317</v>
      </c>
      <c r="H71" s="55">
        <v>286</v>
      </c>
      <c r="I71" s="79"/>
      <c r="J71" s="115">
        <v>1505</v>
      </c>
      <c r="K71" s="115">
        <v>301</v>
      </c>
      <c r="L71" s="116">
        <v>8.7452471482889732E-2</v>
      </c>
      <c r="N71" s="311"/>
    </row>
    <row r="72" spans="1:14" ht="21.75" customHeight="1" x14ac:dyDescent="0.25">
      <c r="A72" s="30" t="s">
        <v>1000</v>
      </c>
      <c r="B72" s="31" t="s">
        <v>141</v>
      </c>
      <c r="C72" s="84" t="s">
        <v>13</v>
      </c>
      <c r="D72" s="53">
        <v>336</v>
      </c>
      <c r="E72" s="53">
        <v>424</v>
      </c>
      <c r="F72" s="53">
        <v>386</v>
      </c>
      <c r="G72" s="56">
        <v>342</v>
      </c>
      <c r="H72" s="55">
        <v>277</v>
      </c>
      <c r="I72" s="79"/>
      <c r="J72" s="115">
        <v>1765</v>
      </c>
      <c r="K72" s="115">
        <v>353</v>
      </c>
      <c r="L72" s="116">
        <v>-0.17559523809523808</v>
      </c>
      <c r="N72" s="311"/>
    </row>
    <row r="73" spans="1:14" ht="21.75" customHeight="1" x14ac:dyDescent="0.25">
      <c r="A73" s="30" t="s">
        <v>1000</v>
      </c>
      <c r="B73" s="31" t="s">
        <v>144</v>
      </c>
      <c r="C73" s="84" t="s">
        <v>12</v>
      </c>
      <c r="D73" s="53">
        <v>100</v>
      </c>
      <c r="E73" s="53">
        <v>88</v>
      </c>
      <c r="F73" s="53">
        <v>93</v>
      </c>
      <c r="G73" s="56">
        <v>63</v>
      </c>
      <c r="H73" s="55">
        <v>56</v>
      </c>
      <c r="I73" s="79"/>
      <c r="J73" s="115">
        <v>400</v>
      </c>
      <c r="K73" s="115">
        <v>80</v>
      </c>
      <c r="L73" s="116">
        <v>-0.44</v>
      </c>
      <c r="N73" s="311"/>
    </row>
    <row r="74" spans="1:14" ht="21.75" customHeight="1" x14ac:dyDescent="0.25">
      <c r="A74" s="30" t="s">
        <v>1003</v>
      </c>
      <c r="B74" s="31" t="s">
        <v>676</v>
      </c>
      <c r="C74" s="29" t="s">
        <v>677</v>
      </c>
      <c r="D74" s="54">
        <v>0</v>
      </c>
      <c r="E74" s="54">
        <v>1</v>
      </c>
      <c r="F74" s="54">
        <v>0</v>
      </c>
      <c r="G74" s="54">
        <v>0</v>
      </c>
      <c r="H74" s="83"/>
      <c r="I74" s="79"/>
      <c r="J74" s="115">
        <v>1</v>
      </c>
      <c r="K74" s="115">
        <v>0.25</v>
      </c>
      <c r="L74" s="116"/>
      <c r="N74" s="311"/>
    </row>
    <row r="75" spans="1:14" ht="21.75" customHeight="1" x14ac:dyDescent="0.25">
      <c r="A75" s="30" t="s">
        <v>1003</v>
      </c>
      <c r="B75" s="31" t="s">
        <v>52</v>
      </c>
      <c r="C75" s="29" t="s">
        <v>669</v>
      </c>
      <c r="D75" s="54">
        <v>1</v>
      </c>
      <c r="E75" s="54">
        <v>1</v>
      </c>
      <c r="F75" s="54">
        <v>0</v>
      </c>
      <c r="G75" s="54">
        <v>0</v>
      </c>
      <c r="H75" s="83"/>
      <c r="I75" s="79"/>
      <c r="J75" s="115">
        <v>2</v>
      </c>
      <c r="K75" s="115">
        <v>0.5</v>
      </c>
      <c r="L75" s="116">
        <v>-1</v>
      </c>
      <c r="N75" s="311"/>
    </row>
    <row r="76" spans="1:14" ht="21.75" customHeight="1" x14ac:dyDescent="0.25">
      <c r="A76" s="30" t="s">
        <v>1006</v>
      </c>
      <c r="B76" s="56" t="s">
        <v>778</v>
      </c>
      <c r="C76" s="62" t="s">
        <v>779</v>
      </c>
      <c r="D76" s="54"/>
      <c r="E76" s="54"/>
      <c r="F76" s="54"/>
      <c r="G76" s="56">
        <v>1</v>
      </c>
      <c r="H76" s="55">
        <v>4</v>
      </c>
      <c r="I76" s="79"/>
      <c r="J76" s="115">
        <v>5</v>
      </c>
      <c r="K76" s="115">
        <v>2.5</v>
      </c>
      <c r="L76" s="116"/>
      <c r="N76" s="311"/>
    </row>
    <row r="77" spans="1:14" ht="21.75" customHeight="1" x14ac:dyDescent="0.25">
      <c r="A77" s="30" t="s">
        <v>1007</v>
      </c>
      <c r="B77" s="56" t="s">
        <v>323</v>
      </c>
      <c r="C77" s="62" t="s">
        <v>780</v>
      </c>
      <c r="D77" s="54"/>
      <c r="E77" s="54"/>
      <c r="F77" s="54"/>
      <c r="G77" s="56">
        <v>1</v>
      </c>
      <c r="H77" s="55">
        <v>2</v>
      </c>
      <c r="I77" s="79"/>
      <c r="J77" s="115">
        <v>3</v>
      </c>
      <c r="K77" s="115">
        <v>1.5</v>
      </c>
      <c r="L77" s="116"/>
      <c r="N77" s="311"/>
    </row>
    <row r="78" spans="1:14" ht="21.75" customHeight="1" x14ac:dyDescent="0.25">
      <c r="A78" s="28" t="s">
        <v>1003</v>
      </c>
      <c r="B78" s="56" t="s">
        <v>781</v>
      </c>
      <c r="C78" s="62" t="s">
        <v>782</v>
      </c>
      <c r="D78" s="85"/>
      <c r="E78" s="86"/>
      <c r="F78" s="85"/>
      <c r="G78" s="56">
        <v>4</v>
      </c>
      <c r="H78" s="112">
        <v>3</v>
      </c>
      <c r="I78" s="79"/>
      <c r="J78" s="115">
        <v>7</v>
      </c>
      <c r="K78" s="115">
        <v>3.5</v>
      </c>
      <c r="L78" s="116"/>
      <c r="N78" s="311"/>
    </row>
    <row r="79" spans="1:14" ht="21.75" customHeight="1" x14ac:dyDescent="0.25">
      <c r="A79" s="28" t="s">
        <v>1003</v>
      </c>
      <c r="B79" s="56">
        <v>614</v>
      </c>
      <c r="C79" s="62" t="s">
        <v>820</v>
      </c>
      <c r="D79" s="85"/>
      <c r="E79" s="86"/>
      <c r="F79" s="85"/>
      <c r="G79" s="55"/>
      <c r="H79" s="112">
        <v>4</v>
      </c>
      <c r="I79" s="79"/>
      <c r="J79" s="115">
        <v>4</v>
      </c>
      <c r="K79" s="115">
        <v>4</v>
      </c>
      <c r="L79" s="116"/>
      <c r="N79" s="311"/>
    </row>
    <row r="80" spans="1:14" ht="21.75" customHeight="1" x14ac:dyDescent="0.25">
      <c r="A80" s="28" t="s">
        <v>1004</v>
      </c>
      <c r="B80" s="56">
        <v>616</v>
      </c>
      <c r="C80" s="62" t="s">
        <v>821</v>
      </c>
      <c r="D80" s="85"/>
      <c r="E80" s="86"/>
      <c r="F80" s="85"/>
      <c r="G80" s="55"/>
      <c r="H80" s="112">
        <v>3</v>
      </c>
      <c r="I80" s="79"/>
      <c r="J80" s="115">
        <v>3</v>
      </c>
      <c r="K80" s="115">
        <v>3</v>
      </c>
      <c r="L80" s="116"/>
      <c r="N80" s="311"/>
    </row>
    <row r="81" spans="1:14" ht="21.75" customHeight="1" x14ac:dyDescent="0.25">
      <c r="B81" s="56"/>
      <c r="C81" s="62"/>
      <c r="D81" s="85"/>
      <c r="E81" s="86"/>
      <c r="F81" s="85"/>
      <c r="G81" s="55"/>
      <c r="H81" s="112"/>
      <c r="I81" s="79"/>
      <c r="J81" s="90"/>
      <c r="K81" s="90"/>
      <c r="L81" s="90"/>
      <c r="N81" s="311"/>
    </row>
    <row r="82" spans="1:14" ht="21.75" customHeight="1" x14ac:dyDescent="0.25">
      <c r="B82" s="56"/>
      <c r="C82" s="62"/>
      <c r="D82" s="85"/>
      <c r="E82" s="86"/>
      <c r="F82" s="85"/>
      <c r="G82" s="55"/>
      <c r="H82" s="112"/>
      <c r="I82" s="79"/>
      <c r="J82" s="90"/>
      <c r="K82" s="90"/>
      <c r="L82" s="90"/>
      <c r="N82" s="311"/>
    </row>
    <row r="83" spans="1:14" ht="21.75" customHeight="1" x14ac:dyDescent="0.25">
      <c r="B83" s="56"/>
      <c r="C83" s="62"/>
      <c r="D83" s="85"/>
      <c r="E83" s="86"/>
      <c r="F83" s="85"/>
      <c r="G83" s="55"/>
      <c r="H83" s="112"/>
      <c r="I83" s="79"/>
      <c r="J83" s="90"/>
      <c r="K83" s="90"/>
      <c r="L83" s="90"/>
      <c r="N83" s="311"/>
    </row>
    <row r="84" spans="1:14" ht="21.75" customHeight="1" x14ac:dyDescent="0.25">
      <c r="C84" s="87"/>
      <c r="D84" s="88"/>
      <c r="E84" s="89"/>
      <c r="F84" s="88"/>
      <c r="H84" s="113"/>
      <c r="I84" s="79"/>
      <c r="J84" s="90"/>
      <c r="K84" s="90"/>
      <c r="L84" s="90"/>
      <c r="N84" s="311"/>
    </row>
    <row r="85" spans="1:14" s="92" customFormat="1" ht="21.75" customHeight="1" x14ac:dyDescent="0.25">
      <c r="A85" s="340"/>
      <c r="B85" s="340"/>
      <c r="C85" s="340"/>
      <c r="D85" s="77">
        <v>312</v>
      </c>
      <c r="E85" s="77">
        <v>224</v>
      </c>
      <c r="F85" s="77">
        <v>199</v>
      </c>
      <c r="G85" s="63">
        <v>204</v>
      </c>
      <c r="H85" s="63">
        <v>275</v>
      </c>
      <c r="I85" s="91"/>
      <c r="J85" s="114">
        <v>1214</v>
      </c>
      <c r="K85" s="114">
        <v>242.8</v>
      </c>
      <c r="L85" s="187">
        <v>-0.11858974358974358</v>
      </c>
      <c r="M85" s="358"/>
      <c r="N85" s="311"/>
    </row>
    <row r="86" spans="1:14" ht="45" x14ac:dyDescent="0.25">
      <c r="A86" s="183" t="s">
        <v>7</v>
      </c>
      <c r="B86" s="184" t="s">
        <v>599</v>
      </c>
      <c r="C86" s="184" t="s">
        <v>600</v>
      </c>
      <c r="D86" s="184">
        <v>2019</v>
      </c>
      <c r="E86" s="184">
        <v>2020</v>
      </c>
      <c r="F86" s="185">
        <v>2021</v>
      </c>
      <c r="G86" s="184">
        <v>2022</v>
      </c>
      <c r="H86" s="184">
        <v>2023</v>
      </c>
      <c r="I86" s="79"/>
      <c r="J86" s="183" t="s">
        <v>601</v>
      </c>
      <c r="K86" s="183" t="s">
        <v>602</v>
      </c>
      <c r="L86" s="183" t="s">
        <v>937</v>
      </c>
      <c r="M86" s="184" t="s">
        <v>939</v>
      </c>
      <c r="N86" s="311"/>
    </row>
    <row r="87" spans="1:14" ht="21.75" customHeight="1" x14ac:dyDescent="0.25">
      <c r="A87" s="32" t="s">
        <v>1002</v>
      </c>
      <c r="B87" s="31" t="s">
        <v>279</v>
      </c>
      <c r="C87" s="33" t="s">
        <v>701</v>
      </c>
      <c r="D87" s="34">
        <v>10</v>
      </c>
      <c r="E87" s="34">
        <v>11</v>
      </c>
      <c r="F87" s="34">
        <v>9</v>
      </c>
      <c r="G87" s="56">
        <v>9</v>
      </c>
      <c r="H87" s="55">
        <v>5</v>
      </c>
      <c r="I87" s="93"/>
      <c r="J87" s="115">
        <v>44</v>
      </c>
      <c r="K87" s="115">
        <v>8.8000000000000007</v>
      </c>
      <c r="L87" s="116">
        <v>-0.5</v>
      </c>
      <c r="M87" s="311"/>
      <c r="N87" s="311"/>
    </row>
    <row r="88" spans="1:14" ht="21.75" customHeight="1" x14ac:dyDescent="0.25">
      <c r="A88" s="32" t="s">
        <v>1006</v>
      </c>
      <c r="B88" s="31" t="s">
        <v>170</v>
      </c>
      <c r="C88" s="33" t="s">
        <v>722</v>
      </c>
      <c r="D88" s="34">
        <v>9</v>
      </c>
      <c r="E88" s="34">
        <v>8</v>
      </c>
      <c r="F88" s="34">
        <v>4</v>
      </c>
      <c r="G88" s="56">
        <v>5</v>
      </c>
      <c r="H88" s="55">
        <v>1</v>
      </c>
      <c r="I88" s="94"/>
      <c r="J88" s="115">
        <v>27</v>
      </c>
      <c r="K88" s="115">
        <v>5.4</v>
      </c>
      <c r="L88" s="116">
        <v>-0.88888888888888884</v>
      </c>
      <c r="M88" s="311"/>
      <c r="N88" s="311"/>
    </row>
    <row r="89" spans="1:14" ht="21.75" customHeight="1" x14ac:dyDescent="0.25">
      <c r="A89" s="32" t="s">
        <v>1006</v>
      </c>
      <c r="B89" s="31" t="s">
        <v>479</v>
      </c>
      <c r="C89" s="33" t="s">
        <v>725</v>
      </c>
      <c r="D89" s="34">
        <v>3</v>
      </c>
      <c r="E89" s="34">
        <v>7</v>
      </c>
      <c r="F89" s="34">
        <v>2</v>
      </c>
      <c r="G89" s="56">
        <v>5</v>
      </c>
      <c r="H89" s="55">
        <v>5</v>
      </c>
      <c r="I89" s="95"/>
      <c r="J89" s="115">
        <v>22</v>
      </c>
      <c r="K89" s="115">
        <v>4.4000000000000004</v>
      </c>
      <c r="L89" s="116">
        <v>0.66666666666666663</v>
      </c>
      <c r="M89" s="311"/>
      <c r="N89" s="311"/>
    </row>
    <row r="90" spans="1:14" s="82" customFormat="1" ht="21.75" customHeight="1" x14ac:dyDescent="0.25">
      <c r="A90" s="32" t="s">
        <v>774</v>
      </c>
      <c r="B90" s="31" t="s">
        <v>245</v>
      </c>
      <c r="C90" s="33" t="s">
        <v>738</v>
      </c>
      <c r="D90" s="34">
        <v>2</v>
      </c>
      <c r="E90" s="34">
        <v>2</v>
      </c>
      <c r="F90" s="34">
        <v>1</v>
      </c>
      <c r="G90" s="56">
        <v>2</v>
      </c>
      <c r="H90" s="55">
        <v>1</v>
      </c>
      <c r="I90" s="96"/>
      <c r="J90" s="115">
        <v>8</v>
      </c>
      <c r="K90" s="115">
        <v>1.6</v>
      </c>
      <c r="L90" s="116">
        <v>-0.5</v>
      </c>
      <c r="M90" s="311"/>
      <c r="N90" s="311"/>
    </row>
    <row r="91" spans="1:14" ht="21.75" customHeight="1" x14ac:dyDescent="0.25">
      <c r="A91" s="30" t="s">
        <v>1010</v>
      </c>
      <c r="B91" s="31" t="s">
        <v>242</v>
      </c>
      <c r="C91" s="33" t="s">
        <v>731</v>
      </c>
      <c r="D91" s="34">
        <v>16</v>
      </c>
      <c r="E91" s="34">
        <v>9</v>
      </c>
      <c r="F91" s="34">
        <v>5</v>
      </c>
      <c r="G91" s="56">
        <v>3</v>
      </c>
      <c r="H91" s="55">
        <v>2</v>
      </c>
      <c r="I91" s="96"/>
      <c r="J91" s="115">
        <v>35</v>
      </c>
      <c r="K91" s="115">
        <v>7</v>
      </c>
      <c r="L91" s="116">
        <v>-0.875</v>
      </c>
      <c r="M91" s="311"/>
      <c r="N91" s="311"/>
    </row>
    <row r="92" spans="1:14" ht="21.75" customHeight="1" x14ac:dyDescent="0.25">
      <c r="A92" s="30" t="s">
        <v>1010</v>
      </c>
      <c r="B92" s="31" t="s">
        <v>232</v>
      </c>
      <c r="C92" s="33" t="s">
        <v>679</v>
      </c>
      <c r="D92" s="34">
        <v>18</v>
      </c>
      <c r="E92" s="34">
        <v>8</v>
      </c>
      <c r="F92" s="34">
        <v>9</v>
      </c>
      <c r="G92" s="56">
        <v>15</v>
      </c>
      <c r="H92" s="55">
        <v>8</v>
      </c>
      <c r="I92" s="96"/>
      <c r="J92" s="115">
        <v>58</v>
      </c>
      <c r="K92" s="115">
        <v>11.6</v>
      </c>
      <c r="L92" s="116">
        <v>-0.55555555555555558</v>
      </c>
      <c r="M92" s="311"/>
      <c r="N92" s="311"/>
    </row>
    <row r="93" spans="1:14" ht="21.75" customHeight="1" x14ac:dyDescent="0.25">
      <c r="A93" s="32" t="s">
        <v>1003</v>
      </c>
      <c r="B93" s="36" t="s">
        <v>217</v>
      </c>
      <c r="C93" s="33" t="s">
        <v>700</v>
      </c>
      <c r="D93" s="34">
        <v>1</v>
      </c>
      <c r="E93" s="34"/>
      <c r="F93" s="34"/>
      <c r="G93" s="34"/>
      <c r="H93" s="35"/>
      <c r="I93" s="96"/>
      <c r="J93" s="115">
        <v>1</v>
      </c>
      <c r="K93" s="115">
        <v>1</v>
      </c>
      <c r="L93" s="116">
        <v>-1</v>
      </c>
      <c r="M93" s="311"/>
      <c r="N93" s="311"/>
    </row>
    <row r="94" spans="1:14" ht="21.75" customHeight="1" x14ac:dyDescent="0.25">
      <c r="A94" s="32" t="s">
        <v>1005</v>
      </c>
      <c r="B94" s="31" t="s">
        <v>183</v>
      </c>
      <c r="C94" s="33" t="s">
        <v>708</v>
      </c>
      <c r="D94" s="34">
        <v>7</v>
      </c>
      <c r="E94" s="34">
        <v>4</v>
      </c>
      <c r="F94" s="34">
        <v>14</v>
      </c>
      <c r="G94" s="56">
        <v>14</v>
      </c>
      <c r="H94" s="55">
        <v>11</v>
      </c>
      <c r="I94" s="95"/>
      <c r="J94" s="115">
        <v>50</v>
      </c>
      <c r="K94" s="115">
        <v>10</v>
      </c>
      <c r="L94" s="116">
        <v>0.5714285714285714</v>
      </c>
      <c r="M94" s="311"/>
      <c r="N94" s="311"/>
    </row>
    <row r="95" spans="1:14" ht="21.75" customHeight="1" x14ac:dyDescent="0.25">
      <c r="A95" s="32" t="s">
        <v>1006</v>
      </c>
      <c r="B95" s="31" t="s">
        <v>439</v>
      </c>
      <c r="C95" s="33" t="s">
        <v>716</v>
      </c>
      <c r="D95" s="34">
        <v>1</v>
      </c>
      <c r="E95" s="34">
        <v>4</v>
      </c>
      <c r="F95" s="34"/>
      <c r="G95" s="56">
        <v>3</v>
      </c>
      <c r="H95" s="55"/>
      <c r="I95" s="96"/>
      <c r="J95" s="115">
        <v>8</v>
      </c>
      <c r="K95" s="115">
        <v>2.6666666666666665</v>
      </c>
      <c r="L95" s="116">
        <v>-1</v>
      </c>
      <c r="M95" s="311"/>
      <c r="N95" s="311"/>
    </row>
    <row r="96" spans="1:14" ht="21.75" customHeight="1" x14ac:dyDescent="0.25">
      <c r="A96" s="32" t="s">
        <v>1006</v>
      </c>
      <c r="B96" s="31" t="s">
        <v>340</v>
      </c>
      <c r="C96" s="33" t="s">
        <v>689</v>
      </c>
      <c r="D96" s="34">
        <v>11</v>
      </c>
      <c r="E96" s="34">
        <v>9</v>
      </c>
      <c r="F96" s="34">
        <v>4</v>
      </c>
      <c r="G96" s="56">
        <v>6</v>
      </c>
      <c r="H96" s="55">
        <v>4</v>
      </c>
      <c r="I96" s="96"/>
      <c r="J96" s="115">
        <v>34</v>
      </c>
      <c r="K96" s="115">
        <v>6.8</v>
      </c>
      <c r="L96" s="116">
        <v>-0.63636363636363635</v>
      </c>
      <c r="M96" s="311"/>
      <c r="N96" s="311"/>
    </row>
    <row r="97" spans="1:14" ht="21.75" customHeight="1" x14ac:dyDescent="0.25">
      <c r="A97" s="32" t="s">
        <v>1006</v>
      </c>
      <c r="B97" s="31" t="s">
        <v>336</v>
      </c>
      <c r="C97" s="33" t="s">
        <v>688</v>
      </c>
      <c r="D97" s="34">
        <v>2</v>
      </c>
      <c r="E97" s="34">
        <v>2</v>
      </c>
      <c r="F97" s="34"/>
      <c r="G97" s="56">
        <v>2</v>
      </c>
      <c r="H97" s="55">
        <v>1</v>
      </c>
      <c r="I97" s="95"/>
      <c r="J97" s="115">
        <v>7</v>
      </c>
      <c r="K97" s="115">
        <v>1.75</v>
      </c>
      <c r="L97" s="116">
        <v>-0.5</v>
      </c>
      <c r="M97" s="311"/>
      <c r="N97" s="311"/>
    </row>
    <row r="98" spans="1:14" ht="21.75" customHeight="1" x14ac:dyDescent="0.25">
      <c r="A98" s="32" t="s">
        <v>1003</v>
      </c>
      <c r="B98" s="31" t="s">
        <v>219</v>
      </c>
      <c r="C98" s="33" t="s">
        <v>727</v>
      </c>
      <c r="D98" s="34">
        <v>1</v>
      </c>
      <c r="E98" s="34">
        <v>2</v>
      </c>
      <c r="F98" s="34">
        <v>3</v>
      </c>
      <c r="G98" s="34"/>
      <c r="H98" s="35"/>
      <c r="I98" s="95"/>
      <c r="J98" s="115">
        <v>6</v>
      </c>
      <c r="K98" s="115">
        <v>2</v>
      </c>
      <c r="L98" s="116">
        <v>-1</v>
      </c>
      <c r="M98" s="311"/>
      <c r="N98" s="311"/>
    </row>
    <row r="99" spans="1:14" ht="21.75" customHeight="1" x14ac:dyDescent="0.25">
      <c r="A99" s="32" t="s">
        <v>1003</v>
      </c>
      <c r="B99" s="31" t="s">
        <v>205</v>
      </c>
      <c r="C99" s="33" t="s">
        <v>690</v>
      </c>
      <c r="D99" s="34">
        <v>13</v>
      </c>
      <c r="E99" s="34">
        <v>8</v>
      </c>
      <c r="F99" s="34">
        <v>1</v>
      </c>
      <c r="G99" s="56">
        <v>3</v>
      </c>
      <c r="H99" s="55">
        <v>3</v>
      </c>
      <c r="I99" s="96"/>
      <c r="J99" s="115">
        <v>28</v>
      </c>
      <c r="K99" s="115">
        <v>5.6</v>
      </c>
      <c r="L99" s="116">
        <v>-0.76923076923076927</v>
      </c>
      <c r="M99" s="311"/>
      <c r="N99" s="311"/>
    </row>
    <row r="100" spans="1:14" ht="21.75" customHeight="1" x14ac:dyDescent="0.25">
      <c r="A100" s="32" t="s">
        <v>1003</v>
      </c>
      <c r="B100" s="31" t="s">
        <v>208</v>
      </c>
      <c r="C100" s="33" t="s">
        <v>706</v>
      </c>
      <c r="D100" s="34">
        <v>6</v>
      </c>
      <c r="E100" s="34">
        <v>1</v>
      </c>
      <c r="F100" s="34"/>
      <c r="G100" s="34"/>
      <c r="H100" s="35">
        <v>1</v>
      </c>
      <c r="I100" s="96"/>
      <c r="J100" s="115">
        <v>8</v>
      </c>
      <c r="K100" s="115">
        <v>2.6666666666666665</v>
      </c>
      <c r="L100" s="116">
        <v>-0.83333333333333337</v>
      </c>
      <c r="M100" s="311"/>
      <c r="N100" s="311"/>
    </row>
    <row r="101" spans="1:14" ht="21.75" customHeight="1" x14ac:dyDescent="0.25">
      <c r="A101" s="32" t="s">
        <v>1004</v>
      </c>
      <c r="B101" s="31" t="s">
        <v>98</v>
      </c>
      <c r="C101" s="33" t="s">
        <v>726</v>
      </c>
      <c r="D101" s="34">
        <v>30</v>
      </c>
      <c r="E101" s="34">
        <v>20</v>
      </c>
      <c r="F101" s="34">
        <v>24</v>
      </c>
      <c r="G101" s="56">
        <v>19</v>
      </c>
      <c r="H101" s="55">
        <v>29</v>
      </c>
      <c r="I101" s="96"/>
      <c r="J101" s="115">
        <v>122</v>
      </c>
      <c r="K101" s="115">
        <v>24.4</v>
      </c>
      <c r="L101" s="116">
        <v>-3.3333333333333333E-2</v>
      </c>
      <c r="M101" s="311"/>
      <c r="N101" s="311"/>
    </row>
    <row r="102" spans="1:14" ht="21.75" customHeight="1" x14ac:dyDescent="0.25">
      <c r="A102" s="32" t="s">
        <v>1007</v>
      </c>
      <c r="B102" s="31" t="s">
        <v>255</v>
      </c>
      <c r="C102" s="33" t="s">
        <v>685</v>
      </c>
      <c r="D102" s="34">
        <v>12</v>
      </c>
      <c r="E102" s="51">
        <v>10</v>
      </c>
      <c r="F102" s="51">
        <v>15</v>
      </c>
      <c r="G102" s="56">
        <v>19</v>
      </c>
      <c r="H102" s="55">
        <v>20</v>
      </c>
      <c r="I102" s="96"/>
      <c r="J102" s="115">
        <v>76</v>
      </c>
      <c r="K102" s="115">
        <v>15.2</v>
      </c>
      <c r="L102" s="116">
        <v>0.66666666666666663</v>
      </c>
      <c r="M102" s="311"/>
      <c r="N102" s="311"/>
    </row>
    <row r="103" spans="1:14" ht="21.75" customHeight="1" x14ac:dyDescent="0.25">
      <c r="A103" s="32" t="s">
        <v>1000</v>
      </c>
      <c r="B103" s="31" t="s">
        <v>302</v>
      </c>
      <c r="C103" s="33" t="s">
        <v>680</v>
      </c>
      <c r="D103" s="34">
        <v>9</v>
      </c>
      <c r="E103" s="34">
        <v>1</v>
      </c>
      <c r="F103" s="34">
        <v>9</v>
      </c>
      <c r="G103" s="56">
        <v>2</v>
      </c>
      <c r="H103" s="55">
        <v>4</v>
      </c>
      <c r="I103" s="96"/>
      <c r="J103" s="115">
        <v>25</v>
      </c>
      <c r="K103" s="115">
        <v>5</v>
      </c>
      <c r="L103" s="116">
        <v>-0.55555555555555558</v>
      </c>
      <c r="M103" s="311"/>
      <c r="N103" s="311"/>
    </row>
    <row r="104" spans="1:14" ht="21.75" customHeight="1" x14ac:dyDescent="0.25">
      <c r="A104" s="32" t="s">
        <v>786</v>
      </c>
      <c r="B104" s="36" t="s">
        <v>287</v>
      </c>
      <c r="C104" s="33" t="s">
        <v>681</v>
      </c>
      <c r="D104" s="34">
        <v>4</v>
      </c>
      <c r="E104" s="34">
        <v>2</v>
      </c>
      <c r="F104" s="34">
        <v>2</v>
      </c>
      <c r="G104" s="56">
        <v>4</v>
      </c>
      <c r="H104" s="55">
        <v>1</v>
      </c>
      <c r="I104" s="96"/>
      <c r="J104" s="115">
        <v>13</v>
      </c>
      <c r="K104" s="115">
        <v>2.6</v>
      </c>
      <c r="L104" s="116">
        <v>-0.75</v>
      </c>
      <c r="M104" s="311"/>
      <c r="N104" s="311"/>
    </row>
    <row r="105" spans="1:14" ht="21.75" customHeight="1" x14ac:dyDescent="0.25">
      <c r="A105" s="32" t="s">
        <v>1003</v>
      </c>
      <c r="B105" s="31" t="s">
        <v>444</v>
      </c>
      <c r="C105" s="33" t="s">
        <v>717</v>
      </c>
      <c r="D105" s="34">
        <v>8</v>
      </c>
      <c r="E105" s="34">
        <v>5</v>
      </c>
      <c r="F105" s="34">
        <v>8</v>
      </c>
      <c r="G105" s="56">
        <v>7</v>
      </c>
      <c r="H105" s="55">
        <v>6</v>
      </c>
      <c r="I105" s="96"/>
      <c r="J105" s="115">
        <v>34</v>
      </c>
      <c r="K105" s="115">
        <v>6.8</v>
      </c>
      <c r="L105" s="116">
        <v>-0.25</v>
      </c>
      <c r="M105" s="311"/>
      <c r="N105" s="311"/>
    </row>
    <row r="106" spans="1:14" ht="21.75" customHeight="1" x14ac:dyDescent="0.25">
      <c r="A106" s="32" t="s">
        <v>1000</v>
      </c>
      <c r="B106" s="31" t="s">
        <v>131</v>
      </c>
      <c r="C106" s="33" t="s">
        <v>709</v>
      </c>
      <c r="D106" s="34">
        <v>1</v>
      </c>
      <c r="E106" s="34">
        <v>1</v>
      </c>
      <c r="F106" s="34">
        <v>2</v>
      </c>
      <c r="G106" s="56">
        <v>3</v>
      </c>
      <c r="H106" s="55"/>
      <c r="I106" s="96"/>
      <c r="J106" s="115">
        <v>7</v>
      </c>
      <c r="K106" s="115">
        <v>1.75</v>
      </c>
      <c r="L106" s="116">
        <v>-1</v>
      </c>
      <c r="M106" s="311"/>
      <c r="N106" s="311"/>
    </row>
    <row r="107" spans="1:14" ht="21.75" customHeight="1" x14ac:dyDescent="0.25">
      <c r="A107" s="32" t="s">
        <v>1004</v>
      </c>
      <c r="B107" s="31" t="s">
        <v>89</v>
      </c>
      <c r="C107" s="33" t="s">
        <v>734</v>
      </c>
      <c r="D107" s="34">
        <v>11</v>
      </c>
      <c r="E107" s="34">
        <v>9</v>
      </c>
      <c r="F107" s="34">
        <v>10</v>
      </c>
      <c r="G107" s="56">
        <v>1</v>
      </c>
      <c r="H107" s="55"/>
      <c r="I107" s="96"/>
      <c r="J107" s="115">
        <v>31</v>
      </c>
      <c r="K107" s="115">
        <v>7.75</v>
      </c>
      <c r="L107" s="116">
        <v>-1</v>
      </c>
      <c r="M107" s="311"/>
      <c r="N107" s="311"/>
    </row>
    <row r="108" spans="1:14" ht="21.75" customHeight="1" x14ac:dyDescent="0.25">
      <c r="A108" s="32" t="s">
        <v>1007</v>
      </c>
      <c r="B108" s="31" t="s">
        <v>258</v>
      </c>
      <c r="C108" s="33" t="s">
        <v>684</v>
      </c>
      <c r="D108" s="34">
        <v>4</v>
      </c>
      <c r="E108" s="34">
        <v>2</v>
      </c>
      <c r="F108" s="34">
        <v>6</v>
      </c>
      <c r="G108" s="56">
        <v>5</v>
      </c>
      <c r="H108" s="55">
        <v>13</v>
      </c>
      <c r="I108" s="96"/>
      <c r="J108" s="115">
        <v>30</v>
      </c>
      <c r="K108" s="115">
        <v>6</v>
      </c>
      <c r="L108" s="116">
        <v>2.25</v>
      </c>
      <c r="M108" s="311"/>
      <c r="N108" s="311"/>
    </row>
    <row r="109" spans="1:14" s="82" customFormat="1" ht="21.75" customHeight="1" x14ac:dyDescent="0.25">
      <c r="A109" s="32" t="s">
        <v>1000</v>
      </c>
      <c r="B109" s="31" t="s">
        <v>784</v>
      </c>
      <c r="C109" s="33" t="s">
        <v>739</v>
      </c>
      <c r="D109" s="34">
        <v>2</v>
      </c>
      <c r="E109" s="34"/>
      <c r="F109" s="34"/>
      <c r="G109" s="56">
        <v>1</v>
      </c>
      <c r="H109" s="55">
        <v>3</v>
      </c>
      <c r="I109" s="96"/>
      <c r="J109" s="115">
        <v>6</v>
      </c>
      <c r="K109" s="115">
        <v>2</v>
      </c>
      <c r="L109" s="116">
        <v>0.5</v>
      </c>
      <c r="M109" s="311"/>
      <c r="N109" s="311"/>
    </row>
    <row r="110" spans="1:14" s="82" customFormat="1" ht="21.75" customHeight="1" x14ac:dyDescent="0.25">
      <c r="A110" s="32" t="s">
        <v>1002</v>
      </c>
      <c r="B110" s="31" t="s">
        <v>470</v>
      </c>
      <c r="C110" s="33" t="s">
        <v>728</v>
      </c>
      <c r="D110" s="34">
        <v>4</v>
      </c>
      <c r="E110" s="34">
        <v>1</v>
      </c>
      <c r="F110" s="34">
        <v>3</v>
      </c>
      <c r="G110" s="56">
        <v>4</v>
      </c>
      <c r="H110" s="55">
        <v>34</v>
      </c>
      <c r="I110" s="96"/>
      <c r="J110" s="115">
        <v>46</v>
      </c>
      <c r="K110" s="115">
        <v>9.1999999999999993</v>
      </c>
      <c r="L110" s="116">
        <v>7.5</v>
      </c>
      <c r="M110" s="311"/>
      <c r="N110" s="311"/>
    </row>
    <row r="111" spans="1:14" ht="21.75" customHeight="1" x14ac:dyDescent="0.25">
      <c r="A111" s="32" t="s">
        <v>1008</v>
      </c>
      <c r="B111" s="37" t="s">
        <v>370</v>
      </c>
      <c r="C111" s="38" t="s">
        <v>704</v>
      </c>
      <c r="D111" s="39">
        <v>2</v>
      </c>
      <c r="E111" s="39">
        <v>10</v>
      </c>
      <c r="F111" s="39">
        <v>8</v>
      </c>
      <c r="G111" s="56">
        <v>17</v>
      </c>
      <c r="H111" s="55">
        <v>7</v>
      </c>
      <c r="I111" s="96"/>
      <c r="J111" s="115">
        <v>44</v>
      </c>
      <c r="K111" s="115">
        <v>8.8000000000000007</v>
      </c>
      <c r="L111" s="116">
        <v>2.5</v>
      </c>
      <c r="M111" s="311"/>
      <c r="N111" s="311"/>
    </row>
    <row r="112" spans="1:14" ht="21.75" customHeight="1" x14ac:dyDescent="0.25">
      <c r="A112" s="32" t="s">
        <v>1002</v>
      </c>
      <c r="B112" s="37">
        <v>257</v>
      </c>
      <c r="C112" s="38" t="s">
        <v>584</v>
      </c>
      <c r="D112" s="39">
        <v>1</v>
      </c>
      <c r="E112" s="39">
        <v>2</v>
      </c>
      <c r="F112" s="39">
        <v>1</v>
      </c>
      <c r="G112" s="56">
        <v>1</v>
      </c>
      <c r="H112" s="55">
        <v>32</v>
      </c>
      <c r="I112" s="96"/>
      <c r="J112" s="115">
        <v>37</v>
      </c>
      <c r="K112" s="115">
        <v>7.4</v>
      </c>
      <c r="L112" s="116">
        <v>31</v>
      </c>
      <c r="M112" s="311"/>
      <c r="N112" s="311"/>
    </row>
    <row r="113" spans="1:14" ht="21.75" customHeight="1" x14ac:dyDescent="0.25">
      <c r="A113" s="30" t="s">
        <v>1010</v>
      </c>
      <c r="B113" s="31" t="s">
        <v>718</v>
      </c>
      <c r="C113" s="33" t="s">
        <v>719</v>
      </c>
      <c r="D113" s="34">
        <v>2</v>
      </c>
      <c r="E113" s="34">
        <v>13</v>
      </c>
      <c r="F113" s="34">
        <v>8</v>
      </c>
      <c r="G113" s="34">
        <v>4</v>
      </c>
      <c r="H113" s="35">
        <v>6</v>
      </c>
      <c r="I113" s="96"/>
      <c r="J113" s="115">
        <v>33</v>
      </c>
      <c r="K113" s="115">
        <v>6.6</v>
      </c>
      <c r="L113" s="116">
        <v>2</v>
      </c>
      <c r="M113" s="311"/>
      <c r="N113" s="311"/>
    </row>
    <row r="114" spans="1:14" ht="21.75" customHeight="1" x14ac:dyDescent="0.25">
      <c r="A114" s="30" t="s">
        <v>1010</v>
      </c>
      <c r="B114" s="31" t="s">
        <v>723</v>
      </c>
      <c r="C114" s="33" t="s">
        <v>724</v>
      </c>
      <c r="D114" s="34">
        <v>7</v>
      </c>
      <c r="E114" s="34">
        <v>3</v>
      </c>
      <c r="F114" s="34">
        <v>4</v>
      </c>
      <c r="G114" s="56">
        <v>2</v>
      </c>
      <c r="H114" s="55"/>
      <c r="I114" s="96"/>
      <c r="J114" s="115">
        <v>16</v>
      </c>
      <c r="K114" s="115">
        <v>4</v>
      </c>
      <c r="L114" s="116">
        <v>-1</v>
      </c>
      <c r="M114" s="311"/>
      <c r="N114" s="311"/>
    </row>
    <row r="115" spans="1:14" ht="38.25" customHeight="1" x14ac:dyDescent="0.25">
      <c r="A115" s="32" t="s">
        <v>1006</v>
      </c>
      <c r="B115" s="31" t="s">
        <v>682</v>
      </c>
      <c r="C115" s="33" t="s">
        <v>683</v>
      </c>
      <c r="D115" s="34">
        <v>23</v>
      </c>
      <c r="E115" s="34">
        <v>7</v>
      </c>
      <c r="F115" s="34">
        <v>3</v>
      </c>
      <c r="G115" s="34">
        <v>2</v>
      </c>
      <c r="H115" s="35">
        <v>13</v>
      </c>
      <c r="I115" s="96"/>
      <c r="J115" s="115">
        <v>48</v>
      </c>
      <c r="K115" s="115">
        <v>9.6</v>
      </c>
      <c r="L115" s="116">
        <v>-0.43478260869565216</v>
      </c>
      <c r="M115" s="311"/>
      <c r="N115" s="311"/>
    </row>
    <row r="116" spans="1:14" ht="38.25" customHeight="1" x14ac:dyDescent="0.25">
      <c r="A116" s="32" t="s">
        <v>1003</v>
      </c>
      <c r="B116" s="31" t="s">
        <v>732</v>
      </c>
      <c r="C116" s="33" t="s">
        <v>733</v>
      </c>
      <c r="D116" s="34">
        <v>8</v>
      </c>
      <c r="E116" s="34">
        <v>6</v>
      </c>
      <c r="F116" s="34"/>
      <c r="G116" s="56">
        <v>2</v>
      </c>
      <c r="H116" s="55">
        <v>2</v>
      </c>
      <c r="I116" s="96"/>
      <c r="J116" s="115">
        <v>18</v>
      </c>
      <c r="K116" s="115">
        <v>4.5</v>
      </c>
      <c r="L116" s="116">
        <v>-0.75</v>
      </c>
      <c r="M116" s="311"/>
      <c r="N116" s="311"/>
    </row>
    <row r="117" spans="1:14" s="82" customFormat="1" ht="21.75" customHeight="1" x14ac:dyDescent="0.25">
      <c r="A117" s="32" t="s">
        <v>1003</v>
      </c>
      <c r="B117" s="31" t="s">
        <v>383</v>
      </c>
      <c r="C117" s="33" t="s">
        <v>705</v>
      </c>
      <c r="D117" s="34">
        <v>1</v>
      </c>
      <c r="E117" s="34">
        <v>1</v>
      </c>
      <c r="F117" s="34"/>
      <c r="G117" s="56">
        <v>1</v>
      </c>
      <c r="H117" s="55">
        <v>1</v>
      </c>
      <c r="I117" s="96"/>
      <c r="J117" s="115">
        <v>4</v>
      </c>
      <c r="K117" s="115">
        <v>1</v>
      </c>
      <c r="L117" s="116">
        <v>0</v>
      </c>
      <c r="M117" s="311"/>
      <c r="N117" s="311"/>
    </row>
    <row r="118" spans="1:14" ht="33.75" customHeight="1" x14ac:dyDescent="0.25">
      <c r="A118" s="32" t="s">
        <v>1006</v>
      </c>
      <c r="B118" s="31" t="s">
        <v>686</v>
      </c>
      <c r="C118" s="33" t="s">
        <v>687</v>
      </c>
      <c r="D118" s="34">
        <v>15</v>
      </c>
      <c r="E118" s="34">
        <v>13</v>
      </c>
      <c r="F118" s="34">
        <v>8</v>
      </c>
      <c r="G118" s="34">
        <v>9</v>
      </c>
      <c r="H118" s="35">
        <v>6</v>
      </c>
      <c r="I118" s="96"/>
      <c r="J118" s="115">
        <v>51</v>
      </c>
      <c r="K118" s="115">
        <v>10.199999999999999</v>
      </c>
      <c r="L118" s="116">
        <v>-0.6</v>
      </c>
      <c r="M118" s="311"/>
      <c r="N118" s="311"/>
    </row>
    <row r="119" spans="1:14" ht="21.75" customHeight="1" x14ac:dyDescent="0.25">
      <c r="A119" s="32" t="s">
        <v>1004</v>
      </c>
      <c r="B119" s="31" t="s">
        <v>714</v>
      </c>
      <c r="C119" s="33" t="s">
        <v>715</v>
      </c>
      <c r="D119" s="34">
        <v>5</v>
      </c>
      <c r="E119" s="34">
        <v>2</v>
      </c>
      <c r="F119" s="34">
        <v>4</v>
      </c>
      <c r="G119" s="56">
        <v>2</v>
      </c>
      <c r="H119" s="55">
        <v>4</v>
      </c>
      <c r="I119" s="96"/>
      <c r="J119" s="115">
        <v>17</v>
      </c>
      <c r="K119" s="115">
        <v>3.4</v>
      </c>
      <c r="L119" s="116">
        <v>-0.2</v>
      </c>
      <c r="M119" s="311"/>
      <c r="N119" s="311"/>
    </row>
    <row r="120" spans="1:14" s="82" customFormat="1" ht="21.75" customHeight="1" x14ac:dyDescent="0.25">
      <c r="A120" s="32" t="s">
        <v>1004</v>
      </c>
      <c r="B120" s="36" t="s">
        <v>710</v>
      </c>
      <c r="C120" s="33" t="s">
        <v>711</v>
      </c>
      <c r="D120" s="34">
        <v>1</v>
      </c>
      <c r="E120" s="34">
        <v>2</v>
      </c>
      <c r="F120" s="34">
        <v>2</v>
      </c>
      <c r="G120" s="56">
        <v>2</v>
      </c>
      <c r="H120" s="55">
        <v>4</v>
      </c>
      <c r="I120" s="96"/>
      <c r="J120" s="115">
        <v>11</v>
      </c>
      <c r="K120" s="115">
        <v>2.2000000000000002</v>
      </c>
      <c r="L120" s="116">
        <v>3</v>
      </c>
      <c r="M120" s="311"/>
      <c r="N120" s="311"/>
    </row>
    <row r="121" spans="1:14" ht="21.75" customHeight="1" x14ac:dyDescent="0.25">
      <c r="A121" s="32" t="s">
        <v>1003</v>
      </c>
      <c r="B121" s="31" t="s">
        <v>693</v>
      </c>
      <c r="C121" s="33" t="s">
        <v>694</v>
      </c>
      <c r="D121" s="34">
        <v>3</v>
      </c>
      <c r="E121" s="34">
        <v>3</v>
      </c>
      <c r="F121" s="34"/>
      <c r="G121" s="56">
        <v>2</v>
      </c>
      <c r="H121" s="55">
        <v>2</v>
      </c>
      <c r="I121" s="96"/>
      <c r="J121" s="115">
        <v>10</v>
      </c>
      <c r="K121" s="115">
        <v>2.5</v>
      </c>
      <c r="L121" s="116">
        <v>-0.33333333333333331</v>
      </c>
      <c r="M121" s="311"/>
      <c r="N121" s="311"/>
    </row>
    <row r="122" spans="1:14" ht="21.75" customHeight="1" x14ac:dyDescent="0.25">
      <c r="A122" s="32" t="s">
        <v>1003</v>
      </c>
      <c r="B122" s="31" t="s">
        <v>695</v>
      </c>
      <c r="C122" s="33" t="s">
        <v>696</v>
      </c>
      <c r="D122" s="34">
        <v>17</v>
      </c>
      <c r="E122" s="34">
        <v>6</v>
      </c>
      <c r="F122" s="34">
        <v>4</v>
      </c>
      <c r="G122" s="56">
        <v>4</v>
      </c>
      <c r="H122" s="55">
        <v>4</v>
      </c>
      <c r="I122" s="96"/>
      <c r="J122" s="115">
        <v>35</v>
      </c>
      <c r="K122" s="115">
        <v>7</v>
      </c>
      <c r="L122" s="116">
        <v>-0.76470588235294112</v>
      </c>
      <c r="M122" s="311"/>
      <c r="N122" s="311"/>
    </row>
    <row r="123" spans="1:14" s="82" customFormat="1" ht="38.25" customHeight="1" x14ac:dyDescent="0.25">
      <c r="A123" s="32" t="s">
        <v>1003</v>
      </c>
      <c r="B123" s="31" t="s">
        <v>736</v>
      </c>
      <c r="C123" s="33" t="s">
        <v>737</v>
      </c>
      <c r="D123" s="34">
        <v>1</v>
      </c>
      <c r="E123" s="34"/>
      <c r="F123" s="34"/>
      <c r="G123" s="34"/>
      <c r="H123" s="35"/>
      <c r="I123" s="96"/>
      <c r="J123" s="115">
        <v>1</v>
      </c>
      <c r="K123" s="115">
        <v>1</v>
      </c>
      <c r="L123" s="116">
        <v>-1</v>
      </c>
      <c r="M123" s="311"/>
      <c r="N123" s="311"/>
    </row>
    <row r="124" spans="1:14" ht="15" x14ac:dyDescent="0.25">
      <c r="A124" s="30" t="s">
        <v>1010</v>
      </c>
      <c r="B124" s="31" t="s">
        <v>697</v>
      </c>
      <c r="C124" s="33" t="s">
        <v>698</v>
      </c>
      <c r="D124" s="34">
        <v>4</v>
      </c>
      <c r="E124" s="34">
        <v>5</v>
      </c>
      <c r="F124" s="34">
        <v>5</v>
      </c>
      <c r="G124" s="56">
        <v>6</v>
      </c>
      <c r="H124" s="55">
        <v>3</v>
      </c>
      <c r="I124" s="96"/>
      <c r="J124" s="115">
        <v>23</v>
      </c>
      <c r="K124" s="115">
        <v>4.5999999999999996</v>
      </c>
      <c r="L124" s="116">
        <v>-0.25</v>
      </c>
      <c r="M124" s="311"/>
      <c r="N124" s="311"/>
    </row>
    <row r="125" spans="1:14" s="82" customFormat="1" ht="38.25" customHeight="1" x14ac:dyDescent="0.25">
      <c r="A125" s="32" t="s">
        <v>1002</v>
      </c>
      <c r="B125" s="31" t="s">
        <v>729</v>
      </c>
      <c r="C125" s="33" t="s">
        <v>730</v>
      </c>
      <c r="D125" s="34">
        <v>1</v>
      </c>
      <c r="E125" s="34"/>
      <c r="F125" s="34"/>
      <c r="G125" s="34"/>
      <c r="H125" s="35"/>
      <c r="I125" s="96"/>
      <c r="J125" s="115">
        <v>1</v>
      </c>
      <c r="K125" s="115">
        <v>1</v>
      </c>
      <c r="L125" s="116">
        <v>-1</v>
      </c>
      <c r="M125" s="311"/>
      <c r="N125" s="311"/>
    </row>
    <row r="126" spans="1:14" ht="21.75" customHeight="1" x14ac:dyDescent="0.25">
      <c r="A126" s="32" t="s">
        <v>1006</v>
      </c>
      <c r="B126" s="31" t="s">
        <v>720</v>
      </c>
      <c r="C126" s="33" t="s">
        <v>721</v>
      </c>
      <c r="D126" s="34">
        <v>3</v>
      </c>
      <c r="E126" s="34"/>
      <c r="F126" s="34">
        <v>2</v>
      </c>
      <c r="G126" s="56">
        <v>1</v>
      </c>
      <c r="H126" s="55">
        <v>2</v>
      </c>
      <c r="I126" s="96"/>
      <c r="J126" s="115">
        <v>8</v>
      </c>
      <c r="K126" s="115">
        <v>2</v>
      </c>
      <c r="L126" s="116">
        <v>-0.33333333333333331</v>
      </c>
      <c r="M126" s="311"/>
      <c r="N126" s="311"/>
    </row>
    <row r="127" spans="1:14" ht="21.75" customHeight="1" x14ac:dyDescent="0.25">
      <c r="A127" s="32" t="s">
        <v>1003</v>
      </c>
      <c r="B127" s="37" t="s">
        <v>49</v>
      </c>
      <c r="C127" s="42" t="s">
        <v>707</v>
      </c>
      <c r="D127" s="39">
        <v>3</v>
      </c>
      <c r="E127" s="39">
        <v>4</v>
      </c>
      <c r="F127" s="39">
        <v>2</v>
      </c>
      <c r="G127" s="56">
        <v>2</v>
      </c>
      <c r="H127" s="55">
        <v>1</v>
      </c>
      <c r="I127" s="96"/>
      <c r="J127" s="115">
        <v>12</v>
      </c>
      <c r="K127" s="115">
        <v>2.4</v>
      </c>
      <c r="L127" s="116">
        <v>-0.66666666666666663</v>
      </c>
      <c r="M127" s="311"/>
      <c r="N127" s="311"/>
    </row>
    <row r="128" spans="1:14" s="82" customFormat="1" ht="34.5" customHeight="1" x14ac:dyDescent="0.25">
      <c r="A128" s="32" t="s">
        <v>1003</v>
      </c>
      <c r="B128" s="31" t="s">
        <v>691</v>
      </c>
      <c r="C128" s="33" t="s">
        <v>692</v>
      </c>
      <c r="D128" s="34">
        <v>5</v>
      </c>
      <c r="E128" s="34">
        <v>3</v>
      </c>
      <c r="F128" s="34">
        <v>4</v>
      </c>
      <c r="G128" s="56">
        <v>3</v>
      </c>
      <c r="H128" s="55">
        <v>1</v>
      </c>
      <c r="I128" s="96"/>
      <c r="J128" s="115">
        <v>16</v>
      </c>
      <c r="K128" s="115">
        <v>3.2</v>
      </c>
      <c r="L128" s="116">
        <v>-0.8</v>
      </c>
      <c r="M128" s="311"/>
      <c r="N128" s="311"/>
    </row>
    <row r="129" spans="1:14" ht="21.75" customHeight="1" x14ac:dyDescent="0.25">
      <c r="A129" s="32" t="s">
        <v>1003</v>
      </c>
      <c r="B129" s="31" t="s">
        <v>240</v>
      </c>
      <c r="C129" s="41" t="s">
        <v>699</v>
      </c>
      <c r="D129" s="34">
        <v>18</v>
      </c>
      <c r="E129" s="34">
        <v>13</v>
      </c>
      <c r="F129" s="34">
        <v>7</v>
      </c>
      <c r="G129" s="56">
        <v>6</v>
      </c>
      <c r="H129" s="55">
        <v>8</v>
      </c>
      <c r="I129" s="96"/>
      <c r="J129" s="115">
        <v>52</v>
      </c>
      <c r="K129" s="115">
        <v>10.4</v>
      </c>
      <c r="L129" s="116">
        <v>-0.55555555555555558</v>
      </c>
      <c r="M129" s="311"/>
      <c r="N129" s="311"/>
    </row>
    <row r="130" spans="1:14" ht="21.75" customHeight="1" x14ac:dyDescent="0.25">
      <c r="A130" s="32" t="s">
        <v>1006</v>
      </c>
      <c r="B130" s="36" t="s">
        <v>40</v>
      </c>
      <c r="C130" s="33" t="s">
        <v>735</v>
      </c>
      <c r="D130" s="34">
        <v>2</v>
      </c>
      <c r="E130" s="34">
        <v>3</v>
      </c>
      <c r="F130" s="34"/>
      <c r="G130" s="56">
        <v>1</v>
      </c>
      <c r="H130" s="55">
        <v>1</v>
      </c>
      <c r="I130" s="96"/>
      <c r="J130" s="115">
        <v>7</v>
      </c>
      <c r="K130" s="115">
        <v>1.75</v>
      </c>
      <c r="L130" s="116">
        <v>-0.5</v>
      </c>
      <c r="M130" s="311"/>
      <c r="N130" s="311"/>
    </row>
    <row r="131" spans="1:14" ht="37.5" customHeight="1" x14ac:dyDescent="0.25">
      <c r="A131" s="32" t="s">
        <v>1002</v>
      </c>
      <c r="B131" s="31" t="s">
        <v>702</v>
      </c>
      <c r="C131" s="33" t="s">
        <v>703</v>
      </c>
      <c r="D131" s="34">
        <v>1</v>
      </c>
      <c r="E131" s="34">
        <v>1</v>
      </c>
      <c r="F131" s="34"/>
      <c r="G131" s="34">
        <v>2</v>
      </c>
      <c r="H131" s="35"/>
      <c r="I131" s="96"/>
      <c r="J131" s="115">
        <v>4</v>
      </c>
      <c r="K131" s="115">
        <v>1.3333333333333333</v>
      </c>
      <c r="L131" s="116">
        <v>-1</v>
      </c>
      <c r="M131" s="311"/>
      <c r="N131" s="311"/>
    </row>
    <row r="132" spans="1:14" ht="21.75" customHeight="1" x14ac:dyDescent="0.25">
      <c r="A132" s="32" t="s">
        <v>1004</v>
      </c>
      <c r="B132" s="31" t="s">
        <v>712</v>
      </c>
      <c r="C132" s="33" t="s">
        <v>713</v>
      </c>
      <c r="D132" s="34">
        <v>4</v>
      </c>
      <c r="E132" s="34">
        <v>1</v>
      </c>
      <c r="F132" s="34">
        <v>4</v>
      </c>
      <c r="G132" s="34"/>
      <c r="H132" s="35"/>
      <c r="I132" s="96"/>
      <c r="J132" s="115">
        <v>9</v>
      </c>
      <c r="K132" s="115">
        <v>3</v>
      </c>
      <c r="L132" s="116">
        <v>-1</v>
      </c>
      <c r="M132" s="311"/>
      <c r="N132" s="311"/>
    </row>
    <row r="133" spans="1:14" ht="21.75" customHeight="1" x14ac:dyDescent="0.25">
      <c r="A133" s="32" t="s">
        <v>1002</v>
      </c>
      <c r="B133" s="97">
        <v>258</v>
      </c>
      <c r="C133" s="14" t="s">
        <v>761</v>
      </c>
      <c r="D133" s="98"/>
      <c r="E133" s="98"/>
      <c r="F133" s="34">
        <v>2</v>
      </c>
      <c r="G133" s="56">
        <v>3</v>
      </c>
      <c r="H133" s="55">
        <v>6</v>
      </c>
      <c r="I133" s="96"/>
      <c r="J133" s="115">
        <v>11</v>
      </c>
      <c r="K133" s="115">
        <v>3.6666666666666665</v>
      </c>
      <c r="L133" s="116"/>
      <c r="M133" s="311"/>
      <c r="N133" s="311"/>
    </row>
    <row r="134" spans="1:14" ht="21.75" customHeight="1" x14ac:dyDescent="0.25">
      <c r="A134" s="311" t="s">
        <v>1003</v>
      </c>
      <c r="B134" s="97" t="s">
        <v>800</v>
      </c>
      <c r="C134" s="14" t="s">
        <v>815</v>
      </c>
      <c r="D134" s="85"/>
      <c r="E134" s="85"/>
      <c r="F134" s="98"/>
      <c r="G134" s="98"/>
      <c r="H134" s="111">
        <v>6</v>
      </c>
      <c r="I134" s="96"/>
      <c r="J134" s="115">
        <v>6</v>
      </c>
      <c r="K134" s="115">
        <v>6</v>
      </c>
      <c r="L134" s="116"/>
      <c r="M134" s="311"/>
      <c r="N134" s="311"/>
    </row>
    <row r="135" spans="1:14" s="108" customFormat="1" ht="21.75" customHeight="1" x14ac:dyDescent="0.25">
      <c r="A135" s="108" t="s">
        <v>1003</v>
      </c>
      <c r="B135" s="109" t="s">
        <v>816</v>
      </c>
      <c r="C135" s="110" t="s">
        <v>817</v>
      </c>
      <c r="D135" s="85"/>
      <c r="E135" s="85"/>
      <c r="F135" s="98"/>
      <c r="G135" s="98"/>
      <c r="H135" s="111">
        <v>2</v>
      </c>
      <c r="I135" s="96"/>
      <c r="J135" s="115">
        <v>2</v>
      </c>
      <c r="K135" s="115">
        <v>2</v>
      </c>
      <c r="L135" s="116"/>
      <c r="M135" s="311"/>
      <c r="N135" s="311"/>
    </row>
    <row r="136" spans="1:14" ht="21.75" customHeight="1" x14ac:dyDescent="0.25">
      <c r="A136" s="311" t="s">
        <v>771</v>
      </c>
      <c r="B136" s="109" t="s">
        <v>787</v>
      </c>
      <c r="C136" s="110" t="s">
        <v>788</v>
      </c>
      <c r="D136" s="85"/>
      <c r="E136" s="85"/>
      <c r="F136" s="98"/>
      <c r="G136" s="98"/>
      <c r="H136" s="111">
        <v>3</v>
      </c>
      <c r="I136" s="96"/>
      <c r="J136" s="115">
        <v>3</v>
      </c>
      <c r="K136" s="115">
        <v>3</v>
      </c>
      <c r="L136" s="116"/>
      <c r="M136" s="311"/>
      <c r="N136" s="311"/>
    </row>
    <row r="137" spans="1:14" ht="21.75" customHeight="1" x14ac:dyDescent="0.25">
      <c r="A137" s="311" t="s">
        <v>1006</v>
      </c>
      <c r="B137" s="109" t="s">
        <v>804</v>
      </c>
      <c r="C137" s="110" t="s">
        <v>805</v>
      </c>
      <c r="D137" s="85"/>
      <c r="E137" s="85"/>
      <c r="F137" s="98"/>
      <c r="G137" s="98"/>
      <c r="H137" s="111">
        <v>6</v>
      </c>
      <c r="I137" s="96"/>
      <c r="J137" s="115">
        <v>6</v>
      </c>
      <c r="K137" s="115">
        <v>6</v>
      </c>
      <c r="L137" s="116"/>
      <c r="M137" s="311"/>
      <c r="N137" s="311"/>
    </row>
    <row r="138" spans="1:14" ht="21.75" customHeight="1" x14ac:dyDescent="0.25">
      <c r="A138" s="311" t="s">
        <v>1006</v>
      </c>
      <c r="B138" s="109" t="s">
        <v>818</v>
      </c>
      <c r="C138" s="110" t="s">
        <v>687</v>
      </c>
      <c r="D138" s="85"/>
      <c r="E138" s="85"/>
      <c r="F138" s="98"/>
      <c r="G138" s="98"/>
      <c r="H138" s="111">
        <v>3</v>
      </c>
      <c r="I138" s="96"/>
      <c r="J138" s="115">
        <v>3</v>
      </c>
      <c r="K138" s="115">
        <v>3</v>
      </c>
      <c r="L138" s="116"/>
      <c r="M138" s="311"/>
      <c r="N138" s="311"/>
    </row>
    <row r="139" spans="1:14" ht="21.75" customHeight="1" x14ac:dyDescent="0.25">
      <c r="A139" s="311"/>
      <c r="B139" s="311"/>
      <c r="C139" s="311"/>
      <c r="D139" s="311"/>
      <c r="E139" s="311"/>
      <c r="F139" s="311"/>
      <c r="G139" s="311"/>
      <c r="H139" s="311"/>
      <c r="I139" s="96"/>
      <c r="J139" s="99"/>
      <c r="K139" s="99"/>
      <c r="L139" s="99"/>
      <c r="M139" s="311"/>
      <c r="N139" s="311"/>
    </row>
    <row r="140" spans="1:14" s="100" customFormat="1" ht="21.75" customHeight="1" x14ac:dyDescent="0.25">
      <c r="A140" s="311"/>
      <c r="D140" s="88"/>
      <c r="E140" s="88"/>
      <c r="F140" s="88"/>
      <c r="G140" s="88"/>
      <c r="H140" s="88"/>
      <c r="I140" s="96"/>
      <c r="J140" s="99"/>
      <c r="K140" s="99"/>
      <c r="L140" s="99"/>
      <c r="N140" s="311"/>
    </row>
    <row r="141" spans="1:14" ht="21.75" customHeight="1" x14ac:dyDescent="0.25">
      <c r="A141" s="340"/>
      <c r="B141" s="340"/>
      <c r="C141" s="340"/>
      <c r="D141" s="186">
        <v>4</v>
      </c>
      <c r="E141" s="186">
        <v>5</v>
      </c>
      <c r="F141" s="186">
        <v>1</v>
      </c>
      <c r="G141" s="114">
        <v>2</v>
      </c>
      <c r="H141" s="114">
        <v>2</v>
      </c>
      <c r="I141" s="101"/>
      <c r="J141" s="114">
        <v>14</v>
      </c>
      <c r="K141" s="114">
        <v>2.8</v>
      </c>
      <c r="L141" s="187">
        <v>-0.5</v>
      </c>
      <c r="M141" s="359"/>
      <c r="N141" s="311"/>
    </row>
    <row r="142" spans="1:14" ht="45" x14ac:dyDescent="0.25">
      <c r="A142" s="183" t="s">
        <v>7</v>
      </c>
      <c r="B142" s="184" t="s">
        <v>599</v>
      </c>
      <c r="C142" s="184" t="s">
        <v>600</v>
      </c>
      <c r="D142" s="184">
        <v>2019</v>
      </c>
      <c r="E142" s="184">
        <v>2020</v>
      </c>
      <c r="F142" s="184">
        <v>2021</v>
      </c>
      <c r="G142" s="184">
        <v>2022</v>
      </c>
      <c r="H142" s="184">
        <v>2023</v>
      </c>
      <c r="I142" s="79"/>
      <c r="J142" s="183" t="s">
        <v>601</v>
      </c>
      <c r="K142" s="183" t="s">
        <v>602</v>
      </c>
      <c r="L142" s="183" t="s">
        <v>937</v>
      </c>
      <c r="M142" s="184" t="s">
        <v>939</v>
      </c>
      <c r="N142" s="311"/>
    </row>
    <row r="143" spans="1:14" ht="21.75" customHeight="1" x14ac:dyDescent="0.25">
      <c r="A143" s="30" t="s">
        <v>1010</v>
      </c>
      <c r="B143" s="59" t="s">
        <v>475</v>
      </c>
      <c r="C143" s="29" t="s">
        <v>740</v>
      </c>
      <c r="D143" s="39">
        <v>2</v>
      </c>
      <c r="E143" s="40">
        <v>2</v>
      </c>
      <c r="F143" s="39"/>
      <c r="G143" s="60"/>
      <c r="H143" s="60"/>
      <c r="I143" s="102"/>
      <c r="J143" s="115">
        <v>4</v>
      </c>
      <c r="K143" s="115">
        <v>2</v>
      </c>
      <c r="L143" s="116">
        <v>-1</v>
      </c>
      <c r="N143" s="311"/>
    </row>
    <row r="144" spans="1:14" ht="21.75" customHeight="1" x14ac:dyDescent="0.25">
      <c r="A144" s="30" t="s">
        <v>1006</v>
      </c>
      <c r="B144" s="59" t="s">
        <v>552</v>
      </c>
      <c r="C144" s="29" t="s">
        <v>741</v>
      </c>
      <c r="D144" s="44"/>
      <c r="E144" s="45">
        <v>2</v>
      </c>
      <c r="F144" s="44">
        <v>1</v>
      </c>
      <c r="G144" s="45">
        <v>2</v>
      </c>
      <c r="H144" s="45">
        <v>2</v>
      </c>
      <c r="I144" s="46"/>
      <c r="J144" s="115">
        <v>7</v>
      </c>
      <c r="K144" s="115">
        <v>1.75</v>
      </c>
      <c r="L144" s="116"/>
      <c r="N144" s="311"/>
    </row>
    <row r="145" spans="1:14" s="82" customFormat="1" ht="21.75" customHeight="1" x14ac:dyDescent="0.25">
      <c r="A145" s="30" t="s">
        <v>1004</v>
      </c>
      <c r="B145" s="59" t="s">
        <v>120</v>
      </c>
      <c r="C145" s="29" t="s">
        <v>744</v>
      </c>
      <c r="D145" s="39">
        <v>2</v>
      </c>
      <c r="E145" s="40"/>
      <c r="F145" s="39"/>
      <c r="G145" s="40"/>
      <c r="H145" s="40"/>
      <c r="I145" s="46"/>
      <c r="J145" s="115">
        <v>2</v>
      </c>
      <c r="K145" s="115">
        <v>2</v>
      </c>
      <c r="L145" s="116">
        <v>-1</v>
      </c>
      <c r="M145" s="28"/>
      <c r="N145" s="311"/>
    </row>
    <row r="146" spans="1:14" ht="21.75" customHeight="1" x14ac:dyDescent="0.25">
      <c r="A146" s="30" t="s">
        <v>1006</v>
      </c>
      <c r="B146" s="59" t="s">
        <v>742</v>
      </c>
      <c r="C146" s="29" t="s">
        <v>743</v>
      </c>
      <c r="D146" s="44"/>
      <c r="E146" s="45">
        <v>1</v>
      </c>
      <c r="F146" s="44"/>
      <c r="G146" s="45"/>
      <c r="H146" s="45"/>
      <c r="I146" s="47"/>
      <c r="J146" s="115">
        <v>1</v>
      </c>
      <c r="K146" s="115">
        <v>1</v>
      </c>
      <c r="L146" s="116"/>
      <c r="N146" s="311"/>
    </row>
    <row r="147" spans="1:14" ht="21.75" customHeight="1" x14ac:dyDescent="0.25">
      <c r="A147" s="30"/>
      <c r="B147" s="103"/>
      <c r="C147" s="43"/>
      <c r="D147" s="44"/>
      <c r="E147" s="45"/>
      <c r="F147" s="44"/>
      <c r="G147" s="45"/>
      <c r="H147" s="45"/>
      <c r="I147" s="47"/>
      <c r="J147" s="106"/>
      <c r="K147" s="106"/>
      <c r="L147" s="106"/>
      <c r="N147" s="311"/>
    </row>
    <row r="148" spans="1:14" ht="21.75" customHeight="1" x14ac:dyDescent="0.25">
      <c r="A148" s="340"/>
      <c r="B148" s="340"/>
      <c r="C148" s="340" t="s">
        <v>3</v>
      </c>
      <c r="D148" s="77">
        <v>3079</v>
      </c>
      <c r="E148" s="77">
        <v>3033</v>
      </c>
      <c r="F148" s="77">
        <v>3138</v>
      </c>
      <c r="G148" s="63">
        <v>2996</v>
      </c>
      <c r="H148" s="63">
        <f>H141+H85+H2</f>
        <v>2876</v>
      </c>
      <c r="I148" s="91"/>
      <c r="J148" s="63">
        <f>J141+J85+J2</f>
        <v>15122</v>
      </c>
      <c r="K148" s="114">
        <f>AVERAGE(D148:H148)</f>
        <v>3024.4</v>
      </c>
      <c r="L148" s="187">
        <f>(H148-D148)/D148</f>
        <v>-6.5930496914582651E-2</v>
      </c>
      <c r="M148" s="359"/>
      <c r="N148" s="311"/>
    </row>
    <row r="149" spans="1:14" ht="21.75" customHeight="1" x14ac:dyDescent="0.25">
      <c r="N149" s="311"/>
    </row>
    <row r="150" spans="1:14" ht="21.75" customHeight="1" x14ac:dyDescent="0.25">
      <c r="F150" s="104"/>
      <c r="G150" s="104"/>
      <c r="H150" s="104"/>
      <c r="N150" s="311"/>
    </row>
  </sheetData>
  <sheetProtection algorithmName="SHA-512" hashValue="RCkq8dfycGLMjiyME1yMNMNm4jhCKiyDnOmZ35LMZm02z4CUvOTlWrOy+FBPfWFW5NxbUFnF9aaWSkRmL4vyMw==" saltValue="D8t61wVblN43HIAeCQw4cA==" spinCount="100000" sheet="1" objects="1" scenarios="1" sort="0" autoFilter="0"/>
  <autoFilter ref="A3:M3" xr:uid="{B9DD67C7-98B7-4CDB-84F7-0E24A3D8107B}"/>
  <mergeCells count="5">
    <mergeCell ref="A1:M1"/>
    <mergeCell ref="A2:C2"/>
    <mergeCell ref="A85:C85"/>
    <mergeCell ref="A141:C141"/>
    <mergeCell ref="A148:C148"/>
  </mergeCells>
  <printOptions horizontalCentered="1" gridLines="1"/>
  <pageMargins left="0.7" right="0.7" top="0.75" bottom="0.75" header="0.3" footer="0.3"/>
  <pageSetup scale="56" fitToHeight="0" orientation="landscape" r:id="rId1"/>
  <headerFooter>
    <oddFooter>&amp;L&amp;"Arial,Italic"&amp;9Resource Planning Toolkit-FY2018&amp;C&amp;"Arial,Italic"Page &amp;P of &amp;N</oddFooter>
  </headerFooter>
  <rowBreaks count="1" manualBreakCount="1">
    <brk id="141" max="12" man="1"/>
  </rowBreaks>
  <extLst>
    <ext xmlns:x14="http://schemas.microsoft.com/office/spreadsheetml/2009/9/main" uri="{05C60535-1F16-4fd2-B633-F4F36F0B64E0}">
      <x14:sparklineGroups xmlns:xm="http://schemas.microsoft.com/office/excel/2006/main">
        <x14:sparklineGroup displayEmptyCellsAs="gap" negative="1" xr2:uid="{7A9FCE96-8FAA-4189-8B04-2E768C457B3F}">
          <x14:colorSeries rgb="FF323232"/>
          <x14:colorNegative rgb="FFD00000"/>
          <x14:colorAxis rgb="FF000000"/>
          <x14:colorMarkers rgb="FFD00000"/>
          <x14:colorFirst rgb="FFD00000"/>
          <x14:colorLast rgb="FFD00000"/>
          <x14:colorHigh rgb="FFD00000"/>
          <x14:colorLow rgb="FFD00000"/>
          <x14:sparklines>
            <x14:sparkline>
              <xm:f>'T2-Awards 2019-23'!D87:H87</xm:f>
              <xm:sqref>M87</xm:sqref>
            </x14:sparkline>
            <x14:sparkline>
              <xm:f>'T2-Awards 2019-23'!D88:H88</xm:f>
              <xm:sqref>M88</xm:sqref>
            </x14:sparkline>
            <x14:sparkline>
              <xm:f>'T2-Awards 2019-23'!D89:H89</xm:f>
              <xm:sqref>M89</xm:sqref>
            </x14:sparkline>
            <x14:sparkline>
              <xm:f>'T2-Awards 2019-23'!D90:H90</xm:f>
              <xm:sqref>M90</xm:sqref>
            </x14:sparkline>
            <x14:sparkline>
              <xm:f>'T2-Awards 2019-23'!D91:H91</xm:f>
              <xm:sqref>M91</xm:sqref>
            </x14:sparkline>
            <x14:sparkline>
              <xm:f>'T2-Awards 2019-23'!D92:H92</xm:f>
              <xm:sqref>M92</xm:sqref>
            </x14:sparkline>
            <x14:sparkline>
              <xm:f>'T2-Awards 2019-23'!D93:H93</xm:f>
              <xm:sqref>M93</xm:sqref>
            </x14:sparkline>
            <x14:sparkline>
              <xm:f>'T2-Awards 2019-23'!D94:H94</xm:f>
              <xm:sqref>M94</xm:sqref>
            </x14:sparkline>
            <x14:sparkline>
              <xm:f>'T2-Awards 2019-23'!D95:H95</xm:f>
              <xm:sqref>M95</xm:sqref>
            </x14:sparkline>
            <x14:sparkline>
              <xm:f>'T2-Awards 2019-23'!D96:H96</xm:f>
              <xm:sqref>M96</xm:sqref>
            </x14:sparkline>
            <x14:sparkline>
              <xm:f>'T2-Awards 2019-23'!D97:H97</xm:f>
              <xm:sqref>M97</xm:sqref>
            </x14:sparkline>
            <x14:sparkline>
              <xm:f>'T2-Awards 2019-23'!D98:H98</xm:f>
              <xm:sqref>M98</xm:sqref>
            </x14:sparkline>
            <x14:sparkline>
              <xm:f>'T2-Awards 2019-23'!D99:H99</xm:f>
              <xm:sqref>M99</xm:sqref>
            </x14:sparkline>
            <x14:sparkline>
              <xm:f>'T2-Awards 2019-23'!D100:H100</xm:f>
              <xm:sqref>M100</xm:sqref>
            </x14:sparkline>
            <x14:sparkline>
              <xm:f>'T2-Awards 2019-23'!D101:H101</xm:f>
              <xm:sqref>M101</xm:sqref>
            </x14:sparkline>
            <x14:sparkline>
              <xm:f>'T2-Awards 2019-23'!D102:H102</xm:f>
              <xm:sqref>M102</xm:sqref>
            </x14:sparkline>
            <x14:sparkline>
              <xm:f>'T2-Awards 2019-23'!D103:H103</xm:f>
              <xm:sqref>M103</xm:sqref>
            </x14:sparkline>
            <x14:sparkline>
              <xm:f>'T2-Awards 2019-23'!D104:H104</xm:f>
              <xm:sqref>M104</xm:sqref>
            </x14:sparkline>
            <x14:sparkline>
              <xm:f>'T2-Awards 2019-23'!D105:H105</xm:f>
              <xm:sqref>M105</xm:sqref>
            </x14:sparkline>
            <x14:sparkline>
              <xm:f>'T2-Awards 2019-23'!D106:H106</xm:f>
              <xm:sqref>M106</xm:sqref>
            </x14:sparkline>
            <x14:sparkline>
              <xm:f>'T2-Awards 2019-23'!D107:H107</xm:f>
              <xm:sqref>M107</xm:sqref>
            </x14:sparkline>
            <x14:sparkline>
              <xm:f>'T2-Awards 2019-23'!D108:H108</xm:f>
              <xm:sqref>M108</xm:sqref>
            </x14:sparkline>
            <x14:sparkline>
              <xm:f>'T2-Awards 2019-23'!D109:H109</xm:f>
              <xm:sqref>M109</xm:sqref>
            </x14:sparkline>
            <x14:sparkline>
              <xm:f>'T2-Awards 2019-23'!D110:H110</xm:f>
              <xm:sqref>M110</xm:sqref>
            </x14:sparkline>
            <x14:sparkline>
              <xm:f>'T2-Awards 2019-23'!D111:H111</xm:f>
              <xm:sqref>M111</xm:sqref>
            </x14:sparkline>
            <x14:sparkline>
              <xm:f>'T2-Awards 2019-23'!D112:H112</xm:f>
              <xm:sqref>M112</xm:sqref>
            </x14:sparkline>
            <x14:sparkline>
              <xm:f>'T2-Awards 2019-23'!D113:H113</xm:f>
              <xm:sqref>M113</xm:sqref>
            </x14:sparkline>
            <x14:sparkline>
              <xm:f>'T2-Awards 2019-23'!D114:H114</xm:f>
              <xm:sqref>M114</xm:sqref>
            </x14:sparkline>
            <x14:sparkline>
              <xm:f>'T2-Awards 2019-23'!D115:H115</xm:f>
              <xm:sqref>M115</xm:sqref>
            </x14:sparkline>
            <x14:sparkline>
              <xm:f>'T2-Awards 2019-23'!D116:H116</xm:f>
              <xm:sqref>M116</xm:sqref>
            </x14:sparkline>
            <x14:sparkline>
              <xm:f>'T2-Awards 2019-23'!D117:H117</xm:f>
              <xm:sqref>M117</xm:sqref>
            </x14:sparkline>
            <x14:sparkline>
              <xm:f>'T2-Awards 2019-23'!D118:H118</xm:f>
              <xm:sqref>M118</xm:sqref>
            </x14:sparkline>
            <x14:sparkline>
              <xm:f>'T2-Awards 2019-23'!D119:H119</xm:f>
              <xm:sqref>M119</xm:sqref>
            </x14:sparkline>
            <x14:sparkline>
              <xm:f>'T2-Awards 2019-23'!D120:H120</xm:f>
              <xm:sqref>M120</xm:sqref>
            </x14:sparkline>
            <x14:sparkline>
              <xm:f>'T2-Awards 2019-23'!D121:H121</xm:f>
              <xm:sqref>M121</xm:sqref>
            </x14:sparkline>
            <x14:sparkline>
              <xm:f>'T2-Awards 2019-23'!D122:H122</xm:f>
              <xm:sqref>M122</xm:sqref>
            </x14:sparkline>
            <x14:sparkline>
              <xm:f>'T2-Awards 2019-23'!D123:H123</xm:f>
              <xm:sqref>M123</xm:sqref>
            </x14:sparkline>
            <x14:sparkline>
              <xm:f>'T2-Awards 2019-23'!D124:H124</xm:f>
              <xm:sqref>M124</xm:sqref>
            </x14:sparkline>
            <x14:sparkline>
              <xm:f>'T2-Awards 2019-23'!D125:H125</xm:f>
              <xm:sqref>M125</xm:sqref>
            </x14:sparkline>
            <x14:sparkline>
              <xm:f>'T2-Awards 2019-23'!D126:H126</xm:f>
              <xm:sqref>M126</xm:sqref>
            </x14:sparkline>
            <x14:sparkline>
              <xm:f>'T2-Awards 2019-23'!D127:H127</xm:f>
              <xm:sqref>M127</xm:sqref>
            </x14:sparkline>
            <x14:sparkline>
              <xm:f>'T2-Awards 2019-23'!D128:H128</xm:f>
              <xm:sqref>M128</xm:sqref>
            </x14:sparkline>
            <x14:sparkline>
              <xm:f>'T2-Awards 2019-23'!D129:H129</xm:f>
              <xm:sqref>M129</xm:sqref>
            </x14:sparkline>
            <x14:sparkline>
              <xm:f>'T2-Awards 2019-23'!D130:H130</xm:f>
              <xm:sqref>M130</xm:sqref>
            </x14:sparkline>
            <x14:sparkline>
              <xm:f>'T2-Awards 2019-23'!D131:H131</xm:f>
              <xm:sqref>M131</xm:sqref>
            </x14:sparkline>
            <x14:sparkline>
              <xm:f>'T2-Awards 2019-23'!D132:H132</xm:f>
              <xm:sqref>M132</xm:sqref>
            </x14:sparkline>
            <x14:sparkline>
              <xm:f>'T2-Awards 2019-23'!D133:H133</xm:f>
              <xm:sqref>M133</xm:sqref>
            </x14:sparkline>
            <x14:sparkline>
              <xm:f>'T2-Awards 2019-23'!D134:H134</xm:f>
              <xm:sqref>M134</xm:sqref>
            </x14:sparkline>
            <x14:sparkline>
              <xm:f>'T2-Awards 2019-23'!D135:H135</xm:f>
              <xm:sqref>M135</xm:sqref>
            </x14:sparkline>
            <x14:sparkline>
              <xm:f>'T2-Awards 2019-23'!D136:H136</xm:f>
              <xm:sqref>M136</xm:sqref>
            </x14:sparkline>
            <x14:sparkline>
              <xm:f>'T2-Awards 2019-23'!D137:H137</xm:f>
              <xm:sqref>M137</xm:sqref>
            </x14:sparkline>
            <x14:sparkline>
              <xm:f>'T2-Awards 2019-23'!D138:H138</xm:f>
              <xm:sqref>M138</xm:sqref>
            </x14:sparkline>
          </x14:sparklines>
        </x14:sparklineGroup>
        <x14:sparklineGroup displayEmptyCellsAs="gap" negative="1" xr2:uid="{D934F327-E50B-46C5-BE25-EDFD4337330B}">
          <x14:colorSeries rgb="FF323232"/>
          <x14:colorNegative rgb="FFD00000"/>
          <x14:colorAxis rgb="FF000000"/>
          <x14:colorMarkers rgb="FFD00000"/>
          <x14:colorFirst rgb="FFD00000"/>
          <x14:colorLast rgb="FFD00000"/>
          <x14:colorHigh rgb="FFD00000"/>
          <x14:colorLow rgb="FFD00000"/>
          <x14:sparklines>
            <x14:sparkline>
              <xm:f>'T2-Awards 2019-23'!D143:H143</xm:f>
              <xm:sqref>M143</xm:sqref>
            </x14:sparkline>
            <x14:sparkline>
              <xm:f>'T2-Awards 2019-23'!D144:H144</xm:f>
              <xm:sqref>M144</xm:sqref>
            </x14:sparkline>
            <x14:sparkline>
              <xm:f>'T2-Awards 2019-23'!D145:H145</xm:f>
              <xm:sqref>M145</xm:sqref>
            </x14:sparkline>
            <x14:sparkline>
              <xm:f>'T2-Awards 2019-23'!D146:H146</xm:f>
              <xm:sqref>M146</xm:sqref>
            </x14:sparkline>
          </x14:sparklines>
        </x14:sparklineGroup>
        <x14:sparklineGroup displayEmptyCellsAs="gap" negative="1" xr2:uid="{2C9CF750-1E15-4977-BB3E-CD6BA384ABE3}">
          <x14:colorSeries rgb="FF323232"/>
          <x14:colorNegative rgb="FFD00000"/>
          <x14:colorAxis rgb="FF000000"/>
          <x14:colorMarkers rgb="FFD00000"/>
          <x14:colorFirst rgb="FFD00000"/>
          <x14:colorLast rgb="FFD00000"/>
          <x14:colorHigh rgb="FFD00000"/>
          <x14:colorLow rgb="FFD00000"/>
          <x14:sparklines>
            <x14:sparkline>
              <xm:f>'T2-Awards 2019-23'!D5:H5</xm:f>
              <xm:sqref>M5</xm:sqref>
            </x14:sparkline>
            <x14:sparkline>
              <xm:f>'T2-Awards 2019-23'!D6:H6</xm:f>
              <xm:sqref>M6</xm:sqref>
            </x14:sparkline>
            <x14:sparkline>
              <xm:f>'T2-Awards 2019-23'!D7:H7</xm:f>
              <xm:sqref>M7</xm:sqref>
            </x14:sparkline>
            <x14:sparkline>
              <xm:f>'T2-Awards 2019-23'!D8:H8</xm:f>
              <xm:sqref>M8</xm:sqref>
            </x14:sparkline>
            <x14:sparkline>
              <xm:f>'T2-Awards 2019-23'!D9:H9</xm:f>
              <xm:sqref>M9</xm:sqref>
            </x14:sparkline>
            <x14:sparkline>
              <xm:f>'T2-Awards 2019-23'!D10:H10</xm:f>
              <xm:sqref>M10</xm:sqref>
            </x14:sparkline>
            <x14:sparkline>
              <xm:f>'T2-Awards 2019-23'!D11:H11</xm:f>
              <xm:sqref>M11</xm:sqref>
            </x14:sparkline>
            <x14:sparkline>
              <xm:f>'T2-Awards 2019-23'!D12:H12</xm:f>
              <xm:sqref>M12</xm:sqref>
            </x14:sparkline>
            <x14:sparkline>
              <xm:f>'T2-Awards 2019-23'!D13:H13</xm:f>
              <xm:sqref>M13</xm:sqref>
            </x14:sparkline>
            <x14:sparkline>
              <xm:f>'T2-Awards 2019-23'!D14:H14</xm:f>
              <xm:sqref>M14</xm:sqref>
            </x14:sparkline>
            <x14:sparkline>
              <xm:f>'T2-Awards 2019-23'!D15:H15</xm:f>
              <xm:sqref>M15</xm:sqref>
            </x14:sparkline>
            <x14:sparkline>
              <xm:f>'T2-Awards 2019-23'!D16:H16</xm:f>
              <xm:sqref>M16</xm:sqref>
            </x14:sparkline>
            <x14:sparkline>
              <xm:f>'T2-Awards 2019-23'!D17:H17</xm:f>
              <xm:sqref>M17</xm:sqref>
            </x14:sparkline>
            <x14:sparkline>
              <xm:f>'T2-Awards 2019-23'!D18:H18</xm:f>
              <xm:sqref>M18</xm:sqref>
            </x14:sparkline>
            <x14:sparkline>
              <xm:f>'T2-Awards 2019-23'!D19:H19</xm:f>
              <xm:sqref>M19</xm:sqref>
            </x14:sparkline>
            <x14:sparkline>
              <xm:f>'T2-Awards 2019-23'!D20:H20</xm:f>
              <xm:sqref>M20</xm:sqref>
            </x14:sparkline>
            <x14:sparkline>
              <xm:f>'T2-Awards 2019-23'!D21:H21</xm:f>
              <xm:sqref>M21</xm:sqref>
            </x14:sparkline>
            <x14:sparkline>
              <xm:f>'T2-Awards 2019-23'!D22:H22</xm:f>
              <xm:sqref>M22</xm:sqref>
            </x14:sparkline>
            <x14:sparkline>
              <xm:f>'T2-Awards 2019-23'!D23:H23</xm:f>
              <xm:sqref>M23</xm:sqref>
            </x14:sparkline>
            <x14:sparkline>
              <xm:f>'T2-Awards 2019-23'!D24:H24</xm:f>
              <xm:sqref>M24</xm:sqref>
            </x14:sparkline>
            <x14:sparkline>
              <xm:f>'T2-Awards 2019-23'!D25:H25</xm:f>
              <xm:sqref>M25</xm:sqref>
            </x14:sparkline>
            <x14:sparkline>
              <xm:f>'T2-Awards 2019-23'!D26:H26</xm:f>
              <xm:sqref>M26</xm:sqref>
            </x14:sparkline>
            <x14:sparkline>
              <xm:f>'T2-Awards 2019-23'!D27:H27</xm:f>
              <xm:sqref>M27</xm:sqref>
            </x14:sparkline>
            <x14:sparkline>
              <xm:f>'T2-Awards 2019-23'!D28:H28</xm:f>
              <xm:sqref>M28</xm:sqref>
            </x14:sparkline>
            <x14:sparkline>
              <xm:f>'T2-Awards 2019-23'!D29:H29</xm:f>
              <xm:sqref>M29</xm:sqref>
            </x14:sparkline>
            <x14:sparkline>
              <xm:f>'T2-Awards 2019-23'!D30:H30</xm:f>
              <xm:sqref>M30</xm:sqref>
            </x14:sparkline>
            <x14:sparkline>
              <xm:f>'T2-Awards 2019-23'!D31:H31</xm:f>
              <xm:sqref>M31</xm:sqref>
            </x14:sparkline>
            <x14:sparkline>
              <xm:f>'T2-Awards 2019-23'!D32:H32</xm:f>
              <xm:sqref>M32</xm:sqref>
            </x14:sparkline>
            <x14:sparkline>
              <xm:f>'T2-Awards 2019-23'!D33:H33</xm:f>
              <xm:sqref>M33</xm:sqref>
            </x14:sparkline>
            <x14:sparkline>
              <xm:f>'T2-Awards 2019-23'!D34:H34</xm:f>
              <xm:sqref>M34</xm:sqref>
            </x14:sparkline>
            <x14:sparkline>
              <xm:f>'T2-Awards 2019-23'!D35:H35</xm:f>
              <xm:sqref>M35</xm:sqref>
            </x14:sparkline>
            <x14:sparkline>
              <xm:f>'T2-Awards 2019-23'!D36:H36</xm:f>
              <xm:sqref>M36</xm:sqref>
            </x14:sparkline>
            <x14:sparkline>
              <xm:f>'T2-Awards 2019-23'!D37:H37</xm:f>
              <xm:sqref>M37</xm:sqref>
            </x14:sparkline>
            <x14:sparkline>
              <xm:f>'T2-Awards 2019-23'!D38:H38</xm:f>
              <xm:sqref>M38</xm:sqref>
            </x14:sparkline>
            <x14:sparkline>
              <xm:f>'T2-Awards 2019-23'!D39:H39</xm:f>
              <xm:sqref>M39</xm:sqref>
            </x14:sparkline>
            <x14:sparkline>
              <xm:f>'T2-Awards 2019-23'!D40:H40</xm:f>
              <xm:sqref>M40</xm:sqref>
            </x14:sparkline>
            <x14:sparkline>
              <xm:f>'T2-Awards 2019-23'!D41:H41</xm:f>
              <xm:sqref>M41</xm:sqref>
            </x14:sparkline>
            <x14:sparkline>
              <xm:f>'T2-Awards 2019-23'!D42:H42</xm:f>
              <xm:sqref>M42</xm:sqref>
            </x14:sparkline>
            <x14:sparkline>
              <xm:f>'T2-Awards 2019-23'!D43:H43</xm:f>
              <xm:sqref>M43</xm:sqref>
            </x14:sparkline>
            <x14:sparkline>
              <xm:f>'T2-Awards 2019-23'!D44:H44</xm:f>
              <xm:sqref>M44</xm:sqref>
            </x14:sparkline>
            <x14:sparkline>
              <xm:f>'T2-Awards 2019-23'!D45:H45</xm:f>
              <xm:sqref>M45</xm:sqref>
            </x14:sparkline>
            <x14:sparkline>
              <xm:f>'T2-Awards 2019-23'!D46:H46</xm:f>
              <xm:sqref>M46</xm:sqref>
            </x14:sparkline>
            <x14:sparkline>
              <xm:f>'T2-Awards 2019-23'!D47:H47</xm:f>
              <xm:sqref>M47</xm:sqref>
            </x14:sparkline>
            <x14:sparkline>
              <xm:f>'T2-Awards 2019-23'!D48:H48</xm:f>
              <xm:sqref>M48</xm:sqref>
            </x14:sparkline>
            <x14:sparkline>
              <xm:f>'T2-Awards 2019-23'!D49:H49</xm:f>
              <xm:sqref>M49</xm:sqref>
            </x14:sparkline>
            <x14:sparkline>
              <xm:f>'T2-Awards 2019-23'!D50:H50</xm:f>
              <xm:sqref>M50</xm:sqref>
            </x14:sparkline>
            <x14:sparkline>
              <xm:f>'T2-Awards 2019-23'!D51:H51</xm:f>
              <xm:sqref>M51</xm:sqref>
            </x14:sparkline>
            <x14:sparkline>
              <xm:f>'T2-Awards 2019-23'!D52:H52</xm:f>
              <xm:sqref>M52</xm:sqref>
            </x14:sparkline>
            <x14:sparkline>
              <xm:f>'T2-Awards 2019-23'!D53:H53</xm:f>
              <xm:sqref>M53</xm:sqref>
            </x14:sparkline>
            <x14:sparkline>
              <xm:f>'T2-Awards 2019-23'!D54:H54</xm:f>
              <xm:sqref>M54</xm:sqref>
            </x14:sparkline>
            <x14:sparkline>
              <xm:f>'T2-Awards 2019-23'!D55:H55</xm:f>
              <xm:sqref>M55</xm:sqref>
            </x14:sparkline>
            <x14:sparkline>
              <xm:f>'T2-Awards 2019-23'!D56:H56</xm:f>
              <xm:sqref>M56</xm:sqref>
            </x14:sparkline>
            <x14:sparkline>
              <xm:f>'T2-Awards 2019-23'!D57:H57</xm:f>
              <xm:sqref>M57</xm:sqref>
            </x14:sparkline>
            <x14:sparkline>
              <xm:f>'T2-Awards 2019-23'!D58:H58</xm:f>
              <xm:sqref>M58</xm:sqref>
            </x14:sparkline>
            <x14:sparkline>
              <xm:f>'T2-Awards 2019-23'!D59:H59</xm:f>
              <xm:sqref>M59</xm:sqref>
            </x14:sparkline>
            <x14:sparkline>
              <xm:f>'T2-Awards 2019-23'!D60:H60</xm:f>
              <xm:sqref>M60</xm:sqref>
            </x14:sparkline>
            <x14:sparkline>
              <xm:f>'T2-Awards 2019-23'!D61:H61</xm:f>
              <xm:sqref>M61</xm:sqref>
            </x14:sparkline>
            <x14:sparkline>
              <xm:f>'T2-Awards 2019-23'!D62:H62</xm:f>
              <xm:sqref>M62</xm:sqref>
            </x14:sparkline>
            <x14:sparkline>
              <xm:f>'T2-Awards 2019-23'!D63:H63</xm:f>
              <xm:sqref>M63</xm:sqref>
            </x14:sparkline>
            <x14:sparkline>
              <xm:f>'T2-Awards 2019-23'!D64:H64</xm:f>
              <xm:sqref>M64</xm:sqref>
            </x14:sparkline>
            <x14:sparkline>
              <xm:f>'T2-Awards 2019-23'!D65:H65</xm:f>
              <xm:sqref>M65</xm:sqref>
            </x14:sparkline>
            <x14:sparkline>
              <xm:f>'T2-Awards 2019-23'!D66:H66</xm:f>
              <xm:sqref>M66</xm:sqref>
            </x14:sparkline>
            <x14:sparkline>
              <xm:f>'T2-Awards 2019-23'!D67:H67</xm:f>
              <xm:sqref>M67</xm:sqref>
            </x14:sparkline>
            <x14:sparkline>
              <xm:f>'T2-Awards 2019-23'!D68:H68</xm:f>
              <xm:sqref>M68</xm:sqref>
            </x14:sparkline>
            <x14:sparkline>
              <xm:f>'T2-Awards 2019-23'!D69:H69</xm:f>
              <xm:sqref>M69</xm:sqref>
            </x14:sparkline>
            <x14:sparkline>
              <xm:f>'T2-Awards 2019-23'!D70:H70</xm:f>
              <xm:sqref>M70</xm:sqref>
            </x14:sparkline>
            <x14:sparkline>
              <xm:f>'T2-Awards 2019-23'!D71:H71</xm:f>
              <xm:sqref>M71</xm:sqref>
            </x14:sparkline>
            <x14:sparkline>
              <xm:f>'T2-Awards 2019-23'!D72:H72</xm:f>
              <xm:sqref>M72</xm:sqref>
            </x14:sparkline>
            <x14:sparkline>
              <xm:f>'T2-Awards 2019-23'!D73:H73</xm:f>
              <xm:sqref>M73</xm:sqref>
            </x14:sparkline>
            <x14:sparkline>
              <xm:f>'T2-Awards 2019-23'!D74:H74</xm:f>
              <xm:sqref>M74</xm:sqref>
            </x14:sparkline>
            <x14:sparkline>
              <xm:f>'T2-Awards 2019-23'!D75:H75</xm:f>
              <xm:sqref>M75</xm:sqref>
            </x14:sparkline>
            <x14:sparkline>
              <xm:f>'T2-Awards 2019-23'!D76:H76</xm:f>
              <xm:sqref>M76</xm:sqref>
            </x14:sparkline>
            <x14:sparkline>
              <xm:f>'T2-Awards 2019-23'!D77:H77</xm:f>
              <xm:sqref>M77</xm:sqref>
            </x14:sparkline>
            <x14:sparkline>
              <xm:f>'T2-Awards 2019-23'!D78:H78</xm:f>
              <xm:sqref>M78</xm:sqref>
            </x14:sparkline>
            <x14:sparkline>
              <xm:f>'T2-Awards 2019-23'!D79:H79</xm:f>
              <xm:sqref>M79</xm:sqref>
            </x14:sparkline>
            <x14:sparkline>
              <xm:f>'T2-Awards 2019-23'!D80:H80</xm:f>
              <xm:sqref>M80</xm:sqref>
            </x14:sparkline>
          </x14:sparklines>
        </x14:sparklineGroup>
        <x14:sparklineGroup displayEmptyCellsAs="gap" negative="1" xr2:uid="{DD0818AA-C56B-4152-BD34-8533FAA548D5}">
          <x14:colorSeries rgb="FF323232"/>
          <x14:colorNegative rgb="FFD00000"/>
          <x14:colorAxis rgb="FF000000"/>
          <x14:colorMarkers rgb="FFD00000"/>
          <x14:colorFirst rgb="FFD00000"/>
          <x14:colorLast rgb="FFD00000"/>
          <x14:colorHigh rgb="FFD00000"/>
          <x14:colorLow rgb="FFD00000"/>
          <x14:sparklines>
            <x14:sparkline>
              <xm:f>'T2-Awards 2019-23'!D4:H4</xm:f>
              <xm:sqref>M4</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7:I22"/>
  <sheetViews>
    <sheetView view="pageBreakPreview" zoomScaleNormal="100" zoomScaleSheetLayoutView="100" workbookViewId="0"/>
  </sheetViews>
  <sheetFormatPr defaultRowHeight="15" x14ac:dyDescent="0.25"/>
  <cols>
    <col min="2" max="2" width="9.28515625" style="2"/>
    <col min="3" max="3" width="10.42578125" style="2" customWidth="1"/>
    <col min="4" max="9" width="9.28515625" style="2"/>
  </cols>
  <sheetData>
    <row r="7" spans="1:9" ht="21.75" customHeight="1" x14ac:dyDescent="0.25">
      <c r="B7" s="333" t="s">
        <v>1019</v>
      </c>
      <c r="C7" s="333"/>
      <c r="D7" s="333"/>
      <c r="E7" s="333"/>
      <c r="F7" s="333"/>
      <c r="G7" s="333"/>
      <c r="H7" s="333"/>
      <c r="I7" s="333"/>
    </row>
    <row r="10" spans="1:9" ht="20.25" x14ac:dyDescent="0.25">
      <c r="B10" s="333" t="s">
        <v>1021</v>
      </c>
      <c r="C10" s="333"/>
      <c r="D10" s="333"/>
      <c r="E10" s="333"/>
      <c r="F10" s="333"/>
      <c r="G10" s="333"/>
      <c r="H10" s="333"/>
      <c r="I10" s="333"/>
    </row>
    <row r="11" spans="1:9" x14ac:dyDescent="0.25">
      <c r="C11" s="3"/>
      <c r="D11" s="3"/>
      <c r="E11" s="3"/>
      <c r="F11" s="3"/>
      <c r="G11" s="3"/>
      <c r="H11" s="3"/>
    </row>
    <row r="12" spans="1:9" ht="21" x14ac:dyDescent="0.35">
      <c r="C12" s="341"/>
      <c r="D12" s="341"/>
      <c r="E12" s="341"/>
      <c r="F12" s="341"/>
      <c r="G12" s="341"/>
      <c r="H12" s="341"/>
    </row>
    <row r="13" spans="1:9" ht="31.5" customHeight="1" x14ac:dyDescent="0.25">
      <c r="B13" s="342" t="s">
        <v>1026</v>
      </c>
      <c r="C13" s="342"/>
      <c r="D13" s="342"/>
      <c r="E13" s="342"/>
      <c r="F13" s="342"/>
      <c r="G13" s="342"/>
      <c r="H13" s="342"/>
    </row>
    <row r="16" spans="1:9" ht="30.75" customHeight="1" x14ac:dyDescent="0.25">
      <c r="A16" s="305"/>
      <c r="B16" s="305"/>
      <c r="C16" s="305"/>
      <c r="D16" s="305"/>
      <c r="E16" s="305"/>
      <c r="F16" s="305"/>
      <c r="G16" s="305"/>
      <c r="H16" s="305"/>
      <c r="I16" s="305"/>
    </row>
    <row r="17" spans="1:9" ht="15.75" x14ac:dyDescent="0.25">
      <c r="A17" s="305"/>
      <c r="B17" s="305"/>
      <c r="C17" s="305"/>
      <c r="D17" s="305"/>
      <c r="E17" s="305"/>
      <c r="F17" s="305"/>
      <c r="G17" s="305"/>
      <c r="H17" s="305"/>
      <c r="I17" s="305"/>
    </row>
    <row r="18" spans="1:9" x14ac:dyDescent="0.25">
      <c r="C18" s="4"/>
    </row>
    <row r="20" spans="1:9" x14ac:dyDescent="0.25">
      <c r="B20" s="338"/>
      <c r="C20" s="338"/>
      <c r="D20" s="338"/>
      <c r="E20" s="338"/>
      <c r="F20" s="338"/>
      <c r="G20" s="338"/>
      <c r="H20" s="338"/>
      <c r="I20" s="338"/>
    </row>
    <row r="22" spans="1:9" x14ac:dyDescent="0.25">
      <c r="B22" s="338"/>
      <c r="C22" s="338"/>
      <c r="D22" s="338"/>
      <c r="E22" s="338"/>
      <c r="F22" s="338"/>
      <c r="G22" s="338"/>
      <c r="H22" s="338"/>
      <c r="I22" s="338"/>
    </row>
  </sheetData>
  <sheetProtection algorithmName="SHA-512" hashValue="KppSNsfJnhR9gY3H6wAXPV8t3r7xhXBEnOzzKKHkzNN6vts7vcrEvBxvCeWZwgqJ2teO6kPas3gIbZw+dkltRg==" saltValue="e4FljRd8sNmLQy5we48ziw==" spinCount="100000" sheet="1" objects="1" scenarios="1" sort="0" autoFilter="0"/>
  <mergeCells count="6">
    <mergeCell ref="B10:I10"/>
    <mergeCell ref="C12:H12"/>
    <mergeCell ref="B20:I20"/>
    <mergeCell ref="B22:I22"/>
    <mergeCell ref="B7:I7"/>
    <mergeCell ref="B13:H13"/>
  </mergeCells>
  <pageMargins left="0.7" right="0.7" top="0.75" bottom="0.75" header="0.3" footer="0.3"/>
  <pageSetup orientation="portrait" horizontalDpi="4294967293" verticalDpi="4294967293" r:id="rId1"/>
  <headerFooter>
    <oddFooter>&amp;L&amp;"Roboto,Bold"&amp;9Resource Planning Toolkit Updated March 2022&amp;C&amp;"Roboto,Regular"&amp;9Page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91CD-D76F-4DA2-91F9-CA32C1D849E8}">
  <dimension ref="A1:U195"/>
  <sheetViews>
    <sheetView workbookViewId="0">
      <pane ySplit="3" topLeftCell="A4" activePane="bottomLeft" state="frozen"/>
      <selection pane="bottomLeft" activeCell="O91" sqref="O91"/>
    </sheetView>
  </sheetViews>
  <sheetFormatPr defaultColWidth="41.42578125" defaultRowHeight="15" customHeight="1" x14ac:dyDescent="0.25"/>
  <cols>
    <col min="1" max="1" width="43.85546875" style="262" customWidth="1"/>
    <col min="2" max="2" width="9.42578125" style="262" customWidth="1"/>
    <col min="3" max="3" width="3.42578125" style="262" customWidth="1"/>
    <col min="4" max="4" width="27.85546875" style="262" bestFit="1" customWidth="1"/>
    <col min="5" max="5" width="11.42578125" style="262" bestFit="1" customWidth="1"/>
    <col min="6" max="6" width="5.28515625" style="263" customWidth="1"/>
    <col min="7" max="10" width="5" style="262" bestFit="1" customWidth="1"/>
    <col min="11" max="11" width="1.140625" style="264" customWidth="1"/>
    <col min="12" max="12" width="43.140625" style="262" customWidth="1"/>
    <col min="13" max="13" width="8.85546875" style="262" customWidth="1"/>
    <col min="14" max="14" width="4.7109375" style="262" customWidth="1"/>
    <col min="15" max="15" width="29.140625" style="262" customWidth="1"/>
    <col min="16" max="16" width="10.140625" style="262" customWidth="1"/>
    <col min="17" max="17" width="6.42578125" style="263" bestFit="1" customWidth="1"/>
    <col min="18" max="21" width="5" style="262" bestFit="1" customWidth="1"/>
    <col min="22" max="22" width="6.28515625" style="262" customWidth="1"/>
    <col min="23" max="16384" width="41.42578125" style="262"/>
  </cols>
  <sheetData>
    <row r="1" spans="1:21" s="188" customFormat="1" ht="26.25" customHeight="1" x14ac:dyDescent="0.3">
      <c r="A1" s="343" t="s">
        <v>1020</v>
      </c>
      <c r="B1" s="344"/>
      <c r="C1" s="344"/>
      <c r="D1" s="344"/>
      <c r="E1" s="344"/>
      <c r="F1" s="344"/>
      <c r="G1" s="344"/>
      <c r="H1" s="344"/>
      <c r="I1" s="344"/>
      <c r="J1" s="344"/>
      <c r="K1" s="344"/>
      <c r="L1" s="344"/>
      <c r="M1" s="344"/>
      <c r="N1" s="344"/>
      <c r="O1" s="344"/>
      <c r="P1" s="344"/>
      <c r="Q1" s="344"/>
      <c r="R1" s="344"/>
      <c r="S1" s="344"/>
      <c r="T1" s="344"/>
      <c r="U1" s="344"/>
    </row>
    <row r="2" spans="1:21" s="279" customFormat="1" ht="15" customHeight="1" x14ac:dyDescent="0.25">
      <c r="A2" s="345" t="s">
        <v>986</v>
      </c>
      <c r="B2" s="346"/>
      <c r="C2" s="346"/>
      <c r="D2" s="346"/>
      <c r="E2" s="346"/>
      <c r="F2" s="346"/>
      <c r="G2" s="346"/>
      <c r="H2" s="346"/>
      <c r="I2" s="346"/>
      <c r="J2" s="346"/>
      <c r="K2" s="316"/>
      <c r="L2" s="345" t="s">
        <v>985</v>
      </c>
      <c r="M2" s="346"/>
      <c r="N2" s="346"/>
      <c r="O2" s="346"/>
      <c r="P2" s="346"/>
      <c r="Q2" s="346"/>
      <c r="R2" s="346"/>
      <c r="S2" s="346"/>
      <c r="T2" s="346"/>
      <c r="U2" s="346"/>
    </row>
    <row r="3" spans="1:21" s="279" customFormat="1" ht="36" customHeight="1" x14ac:dyDescent="0.25">
      <c r="A3" s="280" t="s">
        <v>7</v>
      </c>
      <c r="B3" s="282" t="s">
        <v>578</v>
      </c>
      <c r="C3" s="349" t="s">
        <v>600</v>
      </c>
      <c r="D3" s="350"/>
      <c r="E3" s="282" t="s">
        <v>987</v>
      </c>
      <c r="F3" s="284" t="s">
        <v>974</v>
      </c>
      <c r="G3" s="284" t="s">
        <v>988</v>
      </c>
      <c r="H3" s="284" t="s">
        <v>989</v>
      </c>
      <c r="I3" s="284" t="s">
        <v>990</v>
      </c>
      <c r="J3" s="284" t="s">
        <v>991</v>
      </c>
      <c r="K3" s="268"/>
      <c r="L3" s="280" t="s">
        <v>7</v>
      </c>
      <c r="M3" s="281" t="s">
        <v>578</v>
      </c>
      <c r="N3" s="349" t="s">
        <v>600</v>
      </c>
      <c r="O3" s="351"/>
      <c r="P3" s="282" t="s">
        <v>987</v>
      </c>
      <c r="Q3" s="284" t="s">
        <v>974</v>
      </c>
      <c r="R3" s="284" t="s">
        <v>988</v>
      </c>
      <c r="S3" s="284" t="s">
        <v>989</v>
      </c>
      <c r="T3" s="284" t="s">
        <v>990</v>
      </c>
      <c r="U3" s="284" t="s">
        <v>991</v>
      </c>
    </row>
    <row r="4" spans="1:21" ht="15" customHeight="1" x14ac:dyDescent="0.25">
      <c r="A4" s="270" t="s">
        <v>1001</v>
      </c>
      <c r="B4" s="270" t="s">
        <v>53</v>
      </c>
      <c r="C4" s="270" t="s">
        <v>970</v>
      </c>
      <c r="D4" s="270" t="s">
        <v>225</v>
      </c>
      <c r="E4" s="285">
        <v>2132</v>
      </c>
      <c r="F4" s="286">
        <v>436</v>
      </c>
      <c r="G4" s="287">
        <v>430</v>
      </c>
      <c r="H4" s="287">
        <v>436</v>
      </c>
      <c r="I4" s="287">
        <v>398</v>
      </c>
      <c r="J4" s="287">
        <v>432</v>
      </c>
      <c r="K4" s="268"/>
      <c r="L4" s="270" t="s">
        <v>1004</v>
      </c>
      <c r="M4" s="270" t="s">
        <v>98</v>
      </c>
      <c r="N4" s="270" t="s">
        <v>976</v>
      </c>
      <c r="O4" s="270" t="s">
        <v>982</v>
      </c>
      <c r="P4" s="285">
        <v>122</v>
      </c>
      <c r="Q4" s="288">
        <v>29</v>
      </c>
      <c r="R4" s="287">
        <v>19</v>
      </c>
      <c r="S4" s="287">
        <v>24</v>
      </c>
      <c r="T4" s="287">
        <v>20</v>
      </c>
      <c r="U4" s="287">
        <v>30</v>
      </c>
    </row>
    <row r="5" spans="1:21" ht="15" customHeight="1" x14ac:dyDescent="0.25">
      <c r="A5" s="270" t="s">
        <v>1000</v>
      </c>
      <c r="B5" s="270" t="s">
        <v>141</v>
      </c>
      <c r="C5" s="270" t="s">
        <v>970</v>
      </c>
      <c r="D5" s="270" t="s">
        <v>13</v>
      </c>
      <c r="E5" s="285">
        <v>1765</v>
      </c>
      <c r="F5" s="286">
        <v>277</v>
      </c>
      <c r="G5" s="287">
        <v>342</v>
      </c>
      <c r="H5" s="287">
        <v>386</v>
      </c>
      <c r="I5" s="287">
        <v>424</v>
      </c>
      <c r="J5" s="287">
        <v>336</v>
      </c>
      <c r="K5" s="268"/>
      <c r="L5" s="270" t="s">
        <v>1007</v>
      </c>
      <c r="M5" s="270" t="s">
        <v>255</v>
      </c>
      <c r="N5" s="270" t="s">
        <v>976</v>
      </c>
      <c r="O5" s="270" t="s">
        <v>326</v>
      </c>
      <c r="P5" s="285">
        <v>76</v>
      </c>
      <c r="Q5" s="288">
        <v>20</v>
      </c>
      <c r="R5" s="287">
        <v>19</v>
      </c>
      <c r="S5" s="287">
        <v>15</v>
      </c>
      <c r="T5" s="287">
        <v>10</v>
      </c>
      <c r="U5" s="287">
        <v>12</v>
      </c>
    </row>
    <row r="6" spans="1:21" ht="15" customHeight="1" x14ac:dyDescent="0.25">
      <c r="A6" s="270" t="s">
        <v>1000</v>
      </c>
      <c r="B6" s="270" t="s">
        <v>142</v>
      </c>
      <c r="C6" s="270" t="s">
        <v>970</v>
      </c>
      <c r="D6" s="270" t="s">
        <v>14</v>
      </c>
      <c r="E6" s="285">
        <v>1505</v>
      </c>
      <c r="F6" s="286">
        <v>286</v>
      </c>
      <c r="G6" s="287">
        <v>317</v>
      </c>
      <c r="H6" s="287">
        <v>335</v>
      </c>
      <c r="I6" s="287">
        <v>304</v>
      </c>
      <c r="J6" s="287">
        <v>263</v>
      </c>
      <c r="K6" s="268"/>
      <c r="L6" s="270" t="s">
        <v>1001</v>
      </c>
      <c r="M6" s="270" t="s">
        <v>232</v>
      </c>
      <c r="N6" s="270" t="s">
        <v>976</v>
      </c>
      <c r="O6" s="270" t="s">
        <v>233</v>
      </c>
      <c r="P6" s="285">
        <v>58</v>
      </c>
      <c r="Q6" s="288">
        <v>8</v>
      </c>
      <c r="R6" s="287">
        <v>15</v>
      </c>
      <c r="S6" s="287">
        <v>9</v>
      </c>
      <c r="T6" s="287">
        <v>8</v>
      </c>
      <c r="U6" s="287">
        <v>18</v>
      </c>
    </row>
    <row r="7" spans="1:21" ht="15" customHeight="1" x14ac:dyDescent="0.25">
      <c r="A7" s="270" t="s">
        <v>1002</v>
      </c>
      <c r="B7" s="270" t="s">
        <v>259</v>
      </c>
      <c r="C7" s="270" t="s">
        <v>970</v>
      </c>
      <c r="D7" s="270" t="s">
        <v>260</v>
      </c>
      <c r="E7" s="285">
        <v>730</v>
      </c>
      <c r="F7" s="286">
        <v>155</v>
      </c>
      <c r="G7" s="287">
        <v>169</v>
      </c>
      <c r="H7" s="287">
        <v>173</v>
      </c>
      <c r="I7" s="287">
        <v>126</v>
      </c>
      <c r="J7" s="287">
        <v>107</v>
      </c>
      <c r="K7" s="268"/>
      <c r="L7" s="270" t="s">
        <v>1003</v>
      </c>
      <c r="M7" s="270" t="s">
        <v>240</v>
      </c>
      <c r="N7" s="270" t="s">
        <v>976</v>
      </c>
      <c r="O7" s="270" t="s">
        <v>354</v>
      </c>
      <c r="P7" s="285">
        <v>52</v>
      </c>
      <c r="Q7" s="288">
        <v>8</v>
      </c>
      <c r="R7" s="287">
        <v>6</v>
      </c>
      <c r="S7" s="287">
        <v>7</v>
      </c>
      <c r="T7" s="287">
        <v>13</v>
      </c>
      <c r="U7" s="287">
        <v>18</v>
      </c>
    </row>
    <row r="8" spans="1:21" ht="15" customHeight="1" x14ac:dyDescent="0.25">
      <c r="A8" s="270" t="s">
        <v>1004</v>
      </c>
      <c r="B8" s="270" t="s">
        <v>81</v>
      </c>
      <c r="C8" s="270" t="s">
        <v>972</v>
      </c>
      <c r="D8" s="270" t="s">
        <v>82</v>
      </c>
      <c r="E8" s="285">
        <v>715</v>
      </c>
      <c r="F8" s="286">
        <v>107</v>
      </c>
      <c r="G8" s="287">
        <v>142</v>
      </c>
      <c r="H8" s="287">
        <v>177</v>
      </c>
      <c r="I8" s="287">
        <v>184</v>
      </c>
      <c r="J8" s="287">
        <v>105</v>
      </c>
      <c r="K8" s="268"/>
      <c r="L8" s="270" t="s">
        <v>1005</v>
      </c>
      <c r="M8" s="270" t="s">
        <v>183</v>
      </c>
      <c r="N8" s="270" t="s">
        <v>976</v>
      </c>
      <c r="O8" s="270" t="s">
        <v>388</v>
      </c>
      <c r="P8" s="285">
        <v>50</v>
      </c>
      <c r="Q8" s="288">
        <v>11</v>
      </c>
      <c r="R8" s="287">
        <v>14</v>
      </c>
      <c r="S8" s="287">
        <v>14</v>
      </c>
      <c r="T8" s="287">
        <v>4</v>
      </c>
      <c r="U8" s="287">
        <v>7</v>
      </c>
    </row>
    <row r="9" spans="1:21" ht="15" customHeight="1" x14ac:dyDescent="0.25">
      <c r="A9" s="270" t="s">
        <v>1000</v>
      </c>
      <c r="B9" s="270" t="s">
        <v>143</v>
      </c>
      <c r="C9" s="270" t="s">
        <v>970</v>
      </c>
      <c r="D9" s="270" t="s">
        <v>11</v>
      </c>
      <c r="E9" s="285">
        <v>582</v>
      </c>
      <c r="F9" s="286">
        <v>108</v>
      </c>
      <c r="G9" s="287">
        <v>120</v>
      </c>
      <c r="H9" s="287">
        <v>122</v>
      </c>
      <c r="I9" s="287">
        <v>139</v>
      </c>
      <c r="J9" s="287">
        <v>93</v>
      </c>
      <c r="K9" s="268"/>
      <c r="L9" s="270" t="s">
        <v>1002</v>
      </c>
      <c r="M9" s="270" t="s">
        <v>470</v>
      </c>
      <c r="N9" s="270" t="s">
        <v>976</v>
      </c>
      <c r="O9" s="270" t="s">
        <v>984</v>
      </c>
      <c r="P9" s="285">
        <v>46</v>
      </c>
      <c r="Q9" s="288">
        <v>34</v>
      </c>
      <c r="R9" s="287">
        <v>4</v>
      </c>
      <c r="S9" s="287">
        <v>3</v>
      </c>
      <c r="T9" s="287">
        <v>1</v>
      </c>
      <c r="U9" s="287">
        <v>4</v>
      </c>
    </row>
    <row r="10" spans="1:21" ht="15" customHeight="1" x14ac:dyDescent="0.25">
      <c r="A10" s="270" t="s">
        <v>1007</v>
      </c>
      <c r="B10" s="270" t="s">
        <v>249</v>
      </c>
      <c r="C10" s="270" t="s">
        <v>972</v>
      </c>
      <c r="D10" s="270" t="s">
        <v>250</v>
      </c>
      <c r="E10" s="285">
        <v>477</v>
      </c>
      <c r="F10" s="286">
        <v>115</v>
      </c>
      <c r="G10" s="287">
        <v>123</v>
      </c>
      <c r="H10" s="287">
        <v>111</v>
      </c>
      <c r="I10" s="287">
        <v>79</v>
      </c>
      <c r="J10" s="287">
        <v>49</v>
      </c>
      <c r="K10" s="268"/>
      <c r="L10" s="270" t="s">
        <v>1008</v>
      </c>
      <c r="M10" s="270" t="s">
        <v>370</v>
      </c>
      <c r="N10" s="270" t="s">
        <v>976</v>
      </c>
      <c r="O10" s="270" t="s">
        <v>371</v>
      </c>
      <c r="P10" s="285">
        <v>44</v>
      </c>
      <c r="Q10" s="288">
        <v>7</v>
      </c>
      <c r="R10" s="287">
        <v>17</v>
      </c>
      <c r="S10" s="287">
        <v>8</v>
      </c>
      <c r="T10" s="287">
        <v>10</v>
      </c>
      <c r="U10" s="287">
        <v>2</v>
      </c>
    </row>
    <row r="11" spans="1:21" ht="15" customHeight="1" x14ac:dyDescent="0.25">
      <c r="A11" s="270" t="s">
        <v>1002</v>
      </c>
      <c r="B11" s="270" t="s">
        <v>72</v>
      </c>
      <c r="C11" s="270" t="s">
        <v>968</v>
      </c>
      <c r="D11" s="270" t="s">
        <v>369</v>
      </c>
      <c r="E11" s="285">
        <v>421</v>
      </c>
      <c r="F11" s="286">
        <v>103</v>
      </c>
      <c r="G11" s="287">
        <v>86</v>
      </c>
      <c r="H11" s="287">
        <v>94</v>
      </c>
      <c r="I11" s="287">
        <v>70</v>
      </c>
      <c r="J11" s="287">
        <v>68</v>
      </c>
      <c r="K11" s="268"/>
      <c r="L11" s="270" t="s">
        <v>1002</v>
      </c>
      <c r="M11" s="270" t="s">
        <v>279</v>
      </c>
      <c r="N11" s="270" t="s">
        <v>976</v>
      </c>
      <c r="O11" s="270" t="s">
        <v>280</v>
      </c>
      <c r="P11" s="285">
        <v>44</v>
      </c>
      <c r="Q11" s="288">
        <v>5</v>
      </c>
      <c r="R11" s="287">
        <v>9</v>
      </c>
      <c r="S11" s="287">
        <v>9</v>
      </c>
      <c r="T11" s="287">
        <v>11</v>
      </c>
      <c r="U11" s="287">
        <v>10</v>
      </c>
    </row>
    <row r="12" spans="1:21" ht="15" customHeight="1" x14ac:dyDescent="0.25">
      <c r="A12" s="270" t="s">
        <v>1002</v>
      </c>
      <c r="B12" s="270" t="s">
        <v>261</v>
      </c>
      <c r="C12" s="270" t="s">
        <v>970</v>
      </c>
      <c r="D12" s="270" t="s">
        <v>262</v>
      </c>
      <c r="E12" s="285">
        <v>414</v>
      </c>
      <c r="F12" s="286">
        <v>104</v>
      </c>
      <c r="G12" s="287">
        <v>80</v>
      </c>
      <c r="H12" s="287">
        <v>103</v>
      </c>
      <c r="I12" s="287">
        <v>69</v>
      </c>
      <c r="J12" s="287">
        <v>58</v>
      </c>
      <c r="K12" s="268"/>
      <c r="L12" s="270" t="s">
        <v>1002</v>
      </c>
      <c r="M12" s="270" t="s">
        <v>580</v>
      </c>
      <c r="N12" s="270" t="s">
        <v>976</v>
      </c>
      <c r="O12" s="270" t="s">
        <v>983</v>
      </c>
      <c r="P12" s="285">
        <v>37</v>
      </c>
      <c r="Q12" s="288">
        <v>32</v>
      </c>
      <c r="R12" s="287">
        <v>1</v>
      </c>
      <c r="S12" s="287">
        <v>1</v>
      </c>
      <c r="T12" s="287">
        <v>2</v>
      </c>
      <c r="U12" s="287">
        <v>1</v>
      </c>
    </row>
    <row r="13" spans="1:21" ht="15" customHeight="1" x14ac:dyDescent="0.25">
      <c r="A13" s="270" t="s">
        <v>1000</v>
      </c>
      <c r="B13" s="270" t="s">
        <v>144</v>
      </c>
      <c r="C13" s="270" t="s">
        <v>970</v>
      </c>
      <c r="D13" s="270" t="s">
        <v>12</v>
      </c>
      <c r="E13" s="285">
        <v>400</v>
      </c>
      <c r="F13" s="286">
        <v>56</v>
      </c>
      <c r="G13" s="287">
        <v>63</v>
      </c>
      <c r="H13" s="287">
        <v>93</v>
      </c>
      <c r="I13" s="287">
        <v>88</v>
      </c>
      <c r="J13" s="287">
        <v>100</v>
      </c>
      <c r="K13" s="268"/>
      <c r="L13" s="270" t="s">
        <v>1001</v>
      </c>
      <c r="M13" s="270" t="s">
        <v>242</v>
      </c>
      <c r="N13" s="270" t="s">
        <v>976</v>
      </c>
      <c r="O13" s="270" t="s">
        <v>510</v>
      </c>
      <c r="P13" s="285">
        <v>35</v>
      </c>
      <c r="Q13" s="288">
        <v>2</v>
      </c>
      <c r="R13" s="287">
        <v>3</v>
      </c>
      <c r="S13" s="287">
        <v>5</v>
      </c>
      <c r="T13" s="287">
        <v>9</v>
      </c>
      <c r="U13" s="287">
        <v>16</v>
      </c>
    </row>
    <row r="14" spans="1:21" ht="15" customHeight="1" x14ac:dyDescent="0.25">
      <c r="A14" s="270" t="s">
        <v>1000</v>
      </c>
      <c r="B14" s="270" t="s">
        <v>140</v>
      </c>
      <c r="C14" s="270" t="s">
        <v>970</v>
      </c>
      <c r="D14" s="270" t="s">
        <v>427</v>
      </c>
      <c r="E14" s="285">
        <v>326</v>
      </c>
      <c r="F14" s="286">
        <v>6</v>
      </c>
      <c r="G14" s="287">
        <v>7</v>
      </c>
      <c r="H14" s="287">
        <v>14</v>
      </c>
      <c r="I14" s="287">
        <v>91</v>
      </c>
      <c r="J14" s="287">
        <v>208</v>
      </c>
      <c r="K14" s="268"/>
      <c r="L14" s="270" t="s">
        <v>1003</v>
      </c>
      <c r="M14" s="270" t="s">
        <v>444</v>
      </c>
      <c r="N14" s="270" t="s">
        <v>976</v>
      </c>
      <c r="O14" s="270" t="s">
        <v>445</v>
      </c>
      <c r="P14" s="285">
        <v>34</v>
      </c>
      <c r="Q14" s="288">
        <v>6</v>
      </c>
      <c r="R14" s="287">
        <v>7</v>
      </c>
      <c r="S14" s="287">
        <v>8</v>
      </c>
      <c r="T14" s="287">
        <v>5</v>
      </c>
      <c r="U14" s="287">
        <v>8</v>
      </c>
    </row>
    <row r="15" spans="1:21" ht="15" customHeight="1" x14ac:dyDescent="0.25">
      <c r="A15" s="270" t="s">
        <v>576</v>
      </c>
      <c r="B15" s="270" t="s">
        <v>133</v>
      </c>
      <c r="C15" s="270" t="s">
        <v>970</v>
      </c>
      <c r="D15" s="270" t="s">
        <v>134</v>
      </c>
      <c r="E15" s="285">
        <v>248</v>
      </c>
      <c r="F15" s="286">
        <v>46</v>
      </c>
      <c r="G15" s="287">
        <v>45</v>
      </c>
      <c r="H15" s="287">
        <v>61</v>
      </c>
      <c r="I15" s="287">
        <v>52</v>
      </c>
      <c r="J15" s="287">
        <v>44</v>
      </c>
      <c r="K15" s="268"/>
      <c r="L15" s="270" t="s">
        <v>1006</v>
      </c>
      <c r="M15" s="270" t="s">
        <v>340</v>
      </c>
      <c r="N15" s="270" t="s">
        <v>976</v>
      </c>
      <c r="O15" s="270" t="s">
        <v>341</v>
      </c>
      <c r="P15" s="285">
        <v>34</v>
      </c>
      <c r="Q15" s="288">
        <v>4</v>
      </c>
      <c r="R15" s="287">
        <v>6</v>
      </c>
      <c r="S15" s="287">
        <v>4</v>
      </c>
      <c r="T15" s="287">
        <v>9</v>
      </c>
      <c r="U15" s="287">
        <v>11</v>
      </c>
    </row>
    <row r="16" spans="1:21" ht="15" customHeight="1" x14ac:dyDescent="0.25">
      <c r="A16" s="270" t="s">
        <v>1005</v>
      </c>
      <c r="B16" s="270" t="s">
        <v>41</v>
      </c>
      <c r="C16" s="270" t="s">
        <v>967</v>
      </c>
      <c r="D16" s="270" t="s">
        <v>288</v>
      </c>
      <c r="E16" s="285">
        <v>196</v>
      </c>
      <c r="F16" s="286">
        <v>29</v>
      </c>
      <c r="G16" s="287">
        <v>47</v>
      </c>
      <c r="H16" s="287">
        <v>62</v>
      </c>
      <c r="I16" s="287">
        <v>21</v>
      </c>
      <c r="J16" s="287">
        <v>37</v>
      </c>
      <c r="K16" s="268"/>
      <c r="L16" s="270" t="s">
        <v>1004</v>
      </c>
      <c r="M16" s="270" t="s">
        <v>89</v>
      </c>
      <c r="N16" s="270" t="s">
        <v>976</v>
      </c>
      <c r="O16" s="270" t="s">
        <v>90</v>
      </c>
      <c r="P16" s="285">
        <v>31</v>
      </c>
      <c r="Q16" s="289"/>
      <c r="R16" s="287">
        <v>1</v>
      </c>
      <c r="S16" s="287">
        <v>10</v>
      </c>
      <c r="T16" s="287">
        <v>9</v>
      </c>
      <c r="U16" s="287">
        <v>11</v>
      </c>
    </row>
    <row r="17" spans="1:21" ht="15" customHeight="1" x14ac:dyDescent="0.25">
      <c r="A17" s="270" t="s">
        <v>1005</v>
      </c>
      <c r="B17" s="270" t="s">
        <v>175</v>
      </c>
      <c r="C17" s="270" t="s">
        <v>967</v>
      </c>
      <c r="D17" s="270" t="s">
        <v>176</v>
      </c>
      <c r="E17" s="285">
        <v>171</v>
      </c>
      <c r="F17" s="286">
        <v>25</v>
      </c>
      <c r="G17" s="287">
        <v>37</v>
      </c>
      <c r="H17" s="287">
        <v>66</v>
      </c>
      <c r="I17" s="287">
        <v>17</v>
      </c>
      <c r="J17" s="287">
        <v>26</v>
      </c>
      <c r="K17" s="268"/>
      <c r="L17" s="270" t="s">
        <v>1007</v>
      </c>
      <c r="M17" s="270" t="s">
        <v>258</v>
      </c>
      <c r="N17" s="270" t="s">
        <v>976</v>
      </c>
      <c r="O17" s="270" t="s">
        <v>325</v>
      </c>
      <c r="P17" s="285">
        <v>30</v>
      </c>
      <c r="Q17" s="288">
        <v>13</v>
      </c>
      <c r="R17" s="287">
        <v>5</v>
      </c>
      <c r="S17" s="287">
        <v>6</v>
      </c>
      <c r="T17" s="287">
        <v>2</v>
      </c>
      <c r="U17" s="287">
        <v>4</v>
      </c>
    </row>
    <row r="18" spans="1:21" ht="15" customHeight="1" x14ac:dyDescent="0.25">
      <c r="A18" s="270" t="s">
        <v>1008</v>
      </c>
      <c r="B18" s="270" t="s">
        <v>70</v>
      </c>
      <c r="C18" s="270" t="s">
        <v>972</v>
      </c>
      <c r="D18" s="270" t="s">
        <v>248</v>
      </c>
      <c r="E18" s="285">
        <v>152</v>
      </c>
      <c r="F18" s="286">
        <v>15</v>
      </c>
      <c r="G18" s="287">
        <v>28</v>
      </c>
      <c r="H18" s="287">
        <v>24</v>
      </c>
      <c r="I18" s="287">
        <v>51</v>
      </c>
      <c r="J18" s="287">
        <v>34</v>
      </c>
      <c r="K18" s="268"/>
      <c r="L18" s="270" t="s">
        <v>1003</v>
      </c>
      <c r="M18" s="270" t="s">
        <v>205</v>
      </c>
      <c r="N18" s="270" t="s">
        <v>976</v>
      </c>
      <c r="O18" s="270" t="s">
        <v>206</v>
      </c>
      <c r="P18" s="285">
        <v>28</v>
      </c>
      <c r="Q18" s="288">
        <v>3</v>
      </c>
      <c r="R18" s="287">
        <v>3</v>
      </c>
      <c r="S18" s="287">
        <v>1</v>
      </c>
      <c r="T18" s="287">
        <v>8</v>
      </c>
      <c r="U18" s="287">
        <v>13</v>
      </c>
    </row>
    <row r="19" spans="1:21" ht="15" customHeight="1" x14ac:dyDescent="0.25">
      <c r="A19" s="270" t="s">
        <v>1003</v>
      </c>
      <c r="B19" s="270" t="s">
        <v>227</v>
      </c>
      <c r="C19" s="270" t="s">
        <v>970</v>
      </c>
      <c r="D19" s="270" t="s">
        <v>228</v>
      </c>
      <c r="E19" s="285">
        <v>132</v>
      </c>
      <c r="F19" s="286">
        <v>20</v>
      </c>
      <c r="G19" s="287">
        <v>25</v>
      </c>
      <c r="H19" s="287">
        <v>30</v>
      </c>
      <c r="I19" s="287">
        <v>27</v>
      </c>
      <c r="J19" s="287">
        <v>30</v>
      </c>
      <c r="K19" s="268"/>
      <c r="L19" s="270" t="s">
        <v>1003</v>
      </c>
      <c r="M19" s="270" t="s">
        <v>563</v>
      </c>
      <c r="N19" s="270" t="s">
        <v>976</v>
      </c>
      <c r="O19" s="270" t="s">
        <v>564</v>
      </c>
      <c r="P19" s="285">
        <v>27</v>
      </c>
      <c r="Q19" s="288">
        <v>4</v>
      </c>
      <c r="R19" s="287">
        <v>4</v>
      </c>
      <c r="S19" s="287">
        <v>4</v>
      </c>
      <c r="T19" s="287">
        <v>5</v>
      </c>
      <c r="U19" s="287">
        <v>10</v>
      </c>
    </row>
    <row r="20" spans="1:21" ht="15" customHeight="1" x14ac:dyDescent="0.25">
      <c r="A20" s="270" t="s">
        <v>1000</v>
      </c>
      <c r="B20" s="270" t="s">
        <v>125</v>
      </c>
      <c r="C20" s="270" t="s">
        <v>970</v>
      </c>
      <c r="D20" s="270" t="s">
        <v>126</v>
      </c>
      <c r="E20" s="285">
        <v>130</v>
      </c>
      <c r="F20" s="286">
        <v>23</v>
      </c>
      <c r="G20" s="287">
        <v>25</v>
      </c>
      <c r="H20" s="287">
        <v>24</v>
      </c>
      <c r="I20" s="287">
        <v>25</v>
      </c>
      <c r="J20" s="287">
        <v>33</v>
      </c>
      <c r="K20" s="268"/>
      <c r="L20" s="270" t="s">
        <v>1006</v>
      </c>
      <c r="M20" s="270" t="s">
        <v>456</v>
      </c>
      <c r="N20" s="270" t="s">
        <v>976</v>
      </c>
      <c r="O20" s="270" t="s">
        <v>457</v>
      </c>
      <c r="P20" s="285">
        <v>27</v>
      </c>
      <c r="Q20" s="288">
        <v>2</v>
      </c>
      <c r="R20" s="287">
        <v>5</v>
      </c>
      <c r="S20" s="287">
        <v>6</v>
      </c>
      <c r="T20" s="287">
        <v>8</v>
      </c>
      <c r="U20" s="287">
        <v>6</v>
      </c>
    </row>
    <row r="21" spans="1:21" ht="15" customHeight="1" x14ac:dyDescent="0.25">
      <c r="A21" s="270" t="s">
        <v>1003</v>
      </c>
      <c r="B21" s="270" t="s">
        <v>51</v>
      </c>
      <c r="C21" s="270" t="s">
        <v>968</v>
      </c>
      <c r="D21" s="270" t="s">
        <v>441</v>
      </c>
      <c r="E21" s="285">
        <v>127</v>
      </c>
      <c r="F21" s="286">
        <v>18</v>
      </c>
      <c r="G21" s="287">
        <v>28</v>
      </c>
      <c r="H21" s="287">
        <v>28</v>
      </c>
      <c r="I21" s="287">
        <v>29</v>
      </c>
      <c r="J21" s="287">
        <v>24</v>
      </c>
      <c r="K21" s="268"/>
      <c r="L21" s="270" t="s">
        <v>1006</v>
      </c>
      <c r="M21" s="270" t="s">
        <v>170</v>
      </c>
      <c r="N21" s="270" t="s">
        <v>976</v>
      </c>
      <c r="O21" s="270" t="s">
        <v>171</v>
      </c>
      <c r="P21" s="285">
        <v>27</v>
      </c>
      <c r="Q21" s="288">
        <v>1</v>
      </c>
      <c r="R21" s="287">
        <v>5</v>
      </c>
      <c r="S21" s="287">
        <v>4</v>
      </c>
      <c r="T21" s="287">
        <v>8</v>
      </c>
      <c r="U21" s="287">
        <v>9</v>
      </c>
    </row>
    <row r="22" spans="1:21" ht="15" customHeight="1" x14ac:dyDescent="0.25">
      <c r="A22" s="270" t="s">
        <v>1002</v>
      </c>
      <c r="B22" s="270" t="s">
        <v>265</v>
      </c>
      <c r="C22" s="270" t="s">
        <v>972</v>
      </c>
      <c r="D22" s="270" t="s">
        <v>266</v>
      </c>
      <c r="E22" s="285">
        <v>124</v>
      </c>
      <c r="F22" s="286">
        <v>15</v>
      </c>
      <c r="G22" s="287">
        <v>23</v>
      </c>
      <c r="H22" s="287">
        <v>30</v>
      </c>
      <c r="I22" s="287">
        <v>24</v>
      </c>
      <c r="J22" s="287">
        <v>32</v>
      </c>
      <c r="K22" s="268"/>
      <c r="L22" s="270" t="s">
        <v>1000</v>
      </c>
      <c r="M22" s="270" t="s">
        <v>302</v>
      </c>
      <c r="N22" s="270" t="s">
        <v>976</v>
      </c>
      <c r="O22" s="270" t="s">
        <v>303</v>
      </c>
      <c r="P22" s="285">
        <v>25</v>
      </c>
      <c r="Q22" s="288">
        <v>4</v>
      </c>
      <c r="R22" s="287">
        <v>2</v>
      </c>
      <c r="S22" s="287">
        <v>9</v>
      </c>
      <c r="T22" s="287">
        <v>1</v>
      </c>
      <c r="U22" s="287">
        <v>9</v>
      </c>
    </row>
    <row r="23" spans="1:21" ht="15" customHeight="1" x14ac:dyDescent="0.25">
      <c r="A23" s="270" t="s">
        <v>1004</v>
      </c>
      <c r="B23" s="270" t="s">
        <v>24</v>
      </c>
      <c r="C23" s="270" t="s">
        <v>968</v>
      </c>
      <c r="D23" s="270" t="s">
        <v>450</v>
      </c>
      <c r="E23" s="285">
        <v>118</v>
      </c>
      <c r="F23" s="286">
        <v>27</v>
      </c>
      <c r="G23" s="287">
        <v>20</v>
      </c>
      <c r="H23" s="287">
        <v>24</v>
      </c>
      <c r="I23" s="287">
        <v>18</v>
      </c>
      <c r="J23" s="287">
        <v>29</v>
      </c>
      <c r="K23" s="268"/>
      <c r="L23" s="270" t="s">
        <v>1006</v>
      </c>
      <c r="M23" s="270" t="s">
        <v>479</v>
      </c>
      <c r="N23" s="270" t="s">
        <v>976</v>
      </c>
      <c r="O23" s="270" t="s">
        <v>480</v>
      </c>
      <c r="P23" s="285">
        <v>22</v>
      </c>
      <c r="Q23" s="288">
        <v>5</v>
      </c>
      <c r="R23" s="287">
        <v>5</v>
      </c>
      <c r="S23" s="287">
        <v>2</v>
      </c>
      <c r="T23" s="287">
        <v>7</v>
      </c>
      <c r="U23" s="287">
        <v>3</v>
      </c>
    </row>
    <row r="24" spans="1:21" ht="15" customHeight="1" x14ac:dyDescent="0.25">
      <c r="A24" s="270" t="s">
        <v>1007</v>
      </c>
      <c r="B24" s="270" t="s">
        <v>69</v>
      </c>
      <c r="C24" s="270" t="s">
        <v>972</v>
      </c>
      <c r="D24" s="270" t="s">
        <v>247</v>
      </c>
      <c r="E24" s="285">
        <v>116</v>
      </c>
      <c r="F24" s="286">
        <v>4</v>
      </c>
      <c r="G24" s="290"/>
      <c r="H24" s="287">
        <v>15</v>
      </c>
      <c r="I24" s="287">
        <v>20</v>
      </c>
      <c r="J24" s="287">
        <v>77</v>
      </c>
      <c r="K24" s="268"/>
      <c r="L24" s="270" t="s">
        <v>1001</v>
      </c>
      <c r="M24" s="270" t="s">
        <v>493</v>
      </c>
      <c r="N24" s="270" t="s">
        <v>976</v>
      </c>
      <c r="O24" s="270" t="s">
        <v>494</v>
      </c>
      <c r="P24" s="285">
        <v>22</v>
      </c>
      <c r="Q24" s="288">
        <v>3</v>
      </c>
      <c r="R24" s="287">
        <v>2</v>
      </c>
      <c r="S24" s="287">
        <v>6</v>
      </c>
      <c r="T24" s="287">
        <v>9</v>
      </c>
      <c r="U24" s="287">
        <v>2</v>
      </c>
    </row>
    <row r="25" spans="1:21" ht="15" customHeight="1" x14ac:dyDescent="0.25">
      <c r="A25" s="270" t="s">
        <v>1006</v>
      </c>
      <c r="B25" s="270" t="s">
        <v>161</v>
      </c>
      <c r="C25" s="270" t="s">
        <v>968</v>
      </c>
      <c r="D25" s="270" t="s">
        <v>304</v>
      </c>
      <c r="E25" s="285">
        <v>112</v>
      </c>
      <c r="F25" s="286">
        <v>22</v>
      </c>
      <c r="G25" s="287">
        <v>21</v>
      </c>
      <c r="H25" s="287">
        <v>21</v>
      </c>
      <c r="I25" s="287">
        <v>27</v>
      </c>
      <c r="J25" s="287">
        <v>21</v>
      </c>
      <c r="K25" s="268"/>
      <c r="L25" s="270" t="s">
        <v>1006</v>
      </c>
      <c r="M25" s="270" t="s">
        <v>256</v>
      </c>
      <c r="N25" s="270" t="s">
        <v>976</v>
      </c>
      <c r="O25" s="270" t="s">
        <v>393</v>
      </c>
      <c r="P25" s="285">
        <v>21</v>
      </c>
      <c r="Q25" s="288">
        <v>4</v>
      </c>
      <c r="R25" s="287">
        <v>4</v>
      </c>
      <c r="S25" s="287">
        <v>2</v>
      </c>
      <c r="T25" s="287">
        <v>3</v>
      </c>
      <c r="U25" s="287">
        <v>8</v>
      </c>
    </row>
    <row r="26" spans="1:21" ht="15" customHeight="1" x14ac:dyDescent="0.25">
      <c r="A26" s="270" t="s">
        <v>1006</v>
      </c>
      <c r="B26" s="270" t="s">
        <v>159</v>
      </c>
      <c r="C26" s="270" t="s">
        <v>968</v>
      </c>
      <c r="D26" s="270" t="s">
        <v>160</v>
      </c>
      <c r="E26" s="285">
        <v>98</v>
      </c>
      <c r="F26" s="286">
        <v>19</v>
      </c>
      <c r="G26" s="287">
        <v>25</v>
      </c>
      <c r="H26" s="287">
        <v>16</v>
      </c>
      <c r="I26" s="287">
        <v>19</v>
      </c>
      <c r="J26" s="287">
        <v>19</v>
      </c>
      <c r="K26" s="268"/>
      <c r="L26" s="270" t="s">
        <v>1001</v>
      </c>
      <c r="M26" s="270" t="s">
        <v>460</v>
      </c>
      <c r="N26" s="270" t="s">
        <v>976</v>
      </c>
      <c r="O26" s="270" t="s">
        <v>461</v>
      </c>
      <c r="P26" s="285">
        <v>18</v>
      </c>
      <c r="Q26" s="288">
        <v>3</v>
      </c>
      <c r="R26" s="287">
        <v>6</v>
      </c>
      <c r="S26" s="287">
        <v>4</v>
      </c>
      <c r="T26" s="287">
        <v>3</v>
      </c>
      <c r="U26" s="287">
        <v>2</v>
      </c>
    </row>
    <row r="27" spans="1:21" ht="15" customHeight="1" x14ac:dyDescent="0.25">
      <c r="A27" s="270" t="s">
        <v>1005</v>
      </c>
      <c r="B27" s="270" t="s">
        <v>177</v>
      </c>
      <c r="C27" s="270" t="s">
        <v>968</v>
      </c>
      <c r="D27" s="270" t="s">
        <v>178</v>
      </c>
      <c r="E27" s="285">
        <v>97</v>
      </c>
      <c r="F27" s="286">
        <v>10</v>
      </c>
      <c r="G27" s="287">
        <v>17</v>
      </c>
      <c r="H27" s="287">
        <v>22</v>
      </c>
      <c r="I27" s="287">
        <v>29</v>
      </c>
      <c r="J27" s="287">
        <v>19</v>
      </c>
      <c r="K27" s="268"/>
      <c r="L27" s="270" t="s">
        <v>1004</v>
      </c>
      <c r="M27" s="270" t="s">
        <v>408</v>
      </c>
      <c r="N27" s="270" t="s">
        <v>976</v>
      </c>
      <c r="O27" s="270" t="s">
        <v>409</v>
      </c>
      <c r="P27" s="285">
        <v>17</v>
      </c>
      <c r="Q27" s="288">
        <v>4</v>
      </c>
      <c r="R27" s="287">
        <v>2</v>
      </c>
      <c r="S27" s="287">
        <v>4</v>
      </c>
      <c r="T27" s="287">
        <v>2</v>
      </c>
      <c r="U27" s="287">
        <v>5</v>
      </c>
    </row>
    <row r="28" spans="1:21" ht="15" customHeight="1" x14ac:dyDescent="0.25">
      <c r="A28" s="270" t="s">
        <v>1003</v>
      </c>
      <c r="B28" s="270" t="s">
        <v>222</v>
      </c>
      <c r="C28" s="270" t="s">
        <v>968</v>
      </c>
      <c r="D28" s="270" t="s">
        <v>10</v>
      </c>
      <c r="E28" s="285">
        <v>96</v>
      </c>
      <c r="F28" s="286">
        <v>21</v>
      </c>
      <c r="G28" s="287">
        <v>19</v>
      </c>
      <c r="H28" s="287">
        <v>14</v>
      </c>
      <c r="I28" s="287">
        <v>19</v>
      </c>
      <c r="J28" s="287">
        <v>23</v>
      </c>
      <c r="K28" s="268"/>
      <c r="L28" s="270" t="s">
        <v>1001</v>
      </c>
      <c r="M28" s="270" t="s">
        <v>65</v>
      </c>
      <c r="N28" s="270" t="s">
        <v>976</v>
      </c>
      <c r="O28" s="270" t="s">
        <v>244</v>
      </c>
      <c r="P28" s="285">
        <v>16</v>
      </c>
      <c r="Q28" s="289"/>
      <c r="R28" s="287">
        <v>2</v>
      </c>
      <c r="S28" s="287">
        <v>4</v>
      </c>
      <c r="T28" s="287">
        <v>3</v>
      </c>
      <c r="U28" s="287">
        <v>7</v>
      </c>
    </row>
    <row r="29" spans="1:21" ht="15" customHeight="1" x14ac:dyDescent="0.25">
      <c r="A29" s="270" t="s">
        <v>1007</v>
      </c>
      <c r="B29" s="270" t="s">
        <v>252</v>
      </c>
      <c r="C29" s="270" t="s">
        <v>968</v>
      </c>
      <c r="D29" s="270" t="s">
        <v>253</v>
      </c>
      <c r="E29" s="285">
        <v>94</v>
      </c>
      <c r="F29" s="286">
        <v>26</v>
      </c>
      <c r="G29" s="287">
        <v>15</v>
      </c>
      <c r="H29" s="287">
        <v>23</v>
      </c>
      <c r="I29" s="287">
        <v>11</v>
      </c>
      <c r="J29" s="287">
        <v>19</v>
      </c>
      <c r="K29" s="268"/>
      <c r="L29" s="270" t="s">
        <v>1006</v>
      </c>
      <c r="M29" s="270" t="s">
        <v>37</v>
      </c>
      <c r="N29" s="270" t="s">
        <v>976</v>
      </c>
      <c r="O29" s="270" t="s">
        <v>401</v>
      </c>
      <c r="P29" s="285">
        <v>15</v>
      </c>
      <c r="Q29" s="288">
        <v>4</v>
      </c>
      <c r="R29" s="287">
        <v>1</v>
      </c>
      <c r="S29" s="287">
        <v>1</v>
      </c>
      <c r="T29" s="287">
        <v>2</v>
      </c>
      <c r="U29" s="287">
        <v>7</v>
      </c>
    </row>
    <row r="30" spans="1:21" ht="15" customHeight="1" x14ac:dyDescent="0.25">
      <c r="A30" s="270" t="s">
        <v>1001</v>
      </c>
      <c r="B30" s="270" t="s">
        <v>229</v>
      </c>
      <c r="C30" s="270" t="s">
        <v>968</v>
      </c>
      <c r="D30" s="270" t="s">
        <v>230</v>
      </c>
      <c r="E30" s="285">
        <v>93</v>
      </c>
      <c r="F30" s="286">
        <v>15</v>
      </c>
      <c r="G30" s="287">
        <v>23</v>
      </c>
      <c r="H30" s="287">
        <v>21</v>
      </c>
      <c r="I30" s="287">
        <v>21</v>
      </c>
      <c r="J30" s="287">
        <v>13</v>
      </c>
      <c r="K30" s="268"/>
      <c r="L30" s="270" t="s">
        <v>1006</v>
      </c>
      <c r="M30" s="270" t="s">
        <v>168</v>
      </c>
      <c r="N30" s="270" t="s">
        <v>976</v>
      </c>
      <c r="O30" s="270" t="s">
        <v>562</v>
      </c>
      <c r="P30" s="285">
        <v>15</v>
      </c>
      <c r="Q30" s="288">
        <v>2</v>
      </c>
      <c r="R30" s="287">
        <v>1</v>
      </c>
      <c r="S30" s="287">
        <v>1</v>
      </c>
      <c r="T30" s="287">
        <v>3</v>
      </c>
      <c r="U30" s="287">
        <v>8</v>
      </c>
    </row>
    <row r="31" spans="1:21" ht="15" customHeight="1" x14ac:dyDescent="0.25">
      <c r="A31" s="270" t="s">
        <v>1002</v>
      </c>
      <c r="B31" s="270" t="s">
        <v>751</v>
      </c>
      <c r="C31" s="270" t="s">
        <v>972</v>
      </c>
      <c r="D31" s="270" t="s">
        <v>768</v>
      </c>
      <c r="E31" s="285">
        <v>89</v>
      </c>
      <c r="F31" s="286">
        <v>34</v>
      </c>
      <c r="G31" s="287">
        <v>50</v>
      </c>
      <c r="H31" s="287">
        <v>5</v>
      </c>
      <c r="I31" s="290"/>
      <c r="J31" s="290"/>
      <c r="K31" s="268"/>
      <c r="L31" s="270" t="s">
        <v>1015</v>
      </c>
      <c r="M31" s="270" t="s">
        <v>287</v>
      </c>
      <c r="N31" s="270" t="s">
        <v>976</v>
      </c>
      <c r="O31" s="270" t="s">
        <v>561</v>
      </c>
      <c r="P31" s="285">
        <v>13</v>
      </c>
      <c r="Q31" s="288">
        <v>1</v>
      </c>
      <c r="R31" s="287">
        <v>4</v>
      </c>
      <c r="S31" s="287">
        <v>2</v>
      </c>
      <c r="T31" s="287">
        <v>2</v>
      </c>
      <c r="U31" s="287">
        <v>4</v>
      </c>
    </row>
    <row r="32" spans="1:21" ht="15" customHeight="1" x14ac:dyDescent="0.25">
      <c r="A32" s="270" t="s">
        <v>1004</v>
      </c>
      <c r="B32" s="270" t="s">
        <v>87</v>
      </c>
      <c r="C32" s="270" t="s">
        <v>972</v>
      </c>
      <c r="D32" s="270" t="s">
        <v>88</v>
      </c>
      <c r="E32" s="285">
        <v>89</v>
      </c>
      <c r="F32" s="286">
        <v>19</v>
      </c>
      <c r="G32" s="287">
        <v>19</v>
      </c>
      <c r="H32" s="287">
        <v>23</v>
      </c>
      <c r="I32" s="287">
        <v>15</v>
      </c>
      <c r="J32" s="287">
        <v>13</v>
      </c>
      <c r="K32" s="268"/>
      <c r="L32" s="270" t="s">
        <v>1002</v>
      </c>
      <c r="M32" s="270" t="s">
        <v>472</v>
      </c>
      <c r="N32" s="270" t="s">
        <v>976</v>
      </c>
      <c r="O32" s="270" t="s">
        <v>975</v>
      </c>
      <c r="P32" s="285">
        <v>13</v>
      </c>
      <c r="Q32" s="288">
        <v>1</v>
      </c>
      <c r="R32" s="287">
        <v>3</v>
      </c>
      <c r="S32" s="287">
        <v>4</v>
      </c>
      <c r="T32" s="290"/>
      <c r="U32" s="287">
        <v>5</v>
      </c>
    </row>
    <row r="33" spans="1:21" ht="15" customHeight="1" x14ac:dyDescent="0.25">
      <c r="A33" s="270" t="s">
        <v>1002</v>
      </c>
      <c r="B33" s="270" t="s">
        <v>263</v>
      </c>
      <c r="C33" s="270" t="s">
        <v>972</v>
      </c>
      <c r="D33" s="270" t="s">
        <v>264</v>
      </c>
      <c r="E33" s="285">
        <v>89</v>
      </c>
      <c r="F33" s="286">
        <v>15</v>
      </c>
      <c r="G33" s="287">
        <v>8</v>
      </c>
      <c r="H33" s="287">
        <v>20</v>
      </c>
      <c r="I33" s="287">
        <v>23</v>
      </c>
      <c r="J33" s="287">
        <v>23</v>
      </c>
      <c r="K33" s="268"/>
      <c r="L33" s="270" t="s">
        <v>1006</v>
      </c>
      <c r="M33" s="270" t="s">
        <v>320</v>
      </c>
      <c r="N33" s="270" t="s">
        <v>976</v>
      </c>
      <c r="O33" s="270" t="s">
        <v>321</v>
      </c>
      <c r="P33" s="285">
        <v>12</v>
      </c>
      <c r="Q33" s="288">
        <v>6</v>
      </c>
      <c r="R33" s="290"/>
      <c r="S33" s="290"/>
      <c r="T33" s="290"/>
      <c r="U33" s="287">
        <v>6</v>
      </c>
    </row>
    <row r="34" spans="1:21" ht="15" customHeight="1" x14ac:dyDescent="0.25">
      <c r="A34" s="270" t="s">
        <v>1004</v>
      </c>
      <c r="B34" s="270" t="s">
        <v>86</v>
      </c>
      <c r="C34" s="270" t="s">
        <v>968</v>
      </c>
      <c r="D34" s="270" t="s">
        <v>532</v>
      </c>
      <c r="E34" s="285">
        <v>79</v>
      </c>
      <c r="F34" s="286">
        <v>28</v>
      </c>
      <c r="G34" s="287">
        <v>21</v>
      </c>
      <c r="H34" s="290"/>
      <c r="I34" s="287">
        <v>14</v>
      </c>
      <c r="J34" s="287">
        <v>16</v>
      </c>
      <c r="K34" s="268"/>
      <c r="L34" s="270" t="s">
        <v>1003</v>
      </c>
      <c r="M34" s="270" t="s">
        <v>49</v>
      </c>
      <c r="N34" s="270" t="s">
        <v>976</v>
      </c>
      <c r="O34" s="270" t="s">
        <v>567</v>
      </c>
      <c r="P34" s="285">
        <v>12</v>
      </c>
      <c r="Q34" s="288">
        <v>1</v>
      </c>
      <c r="R34" s="287">
        <v>2</v>
      </c>
      <c r="S34" s="287">
        <v>2</v>
      </c>
      <c r="T34" s="287">
        <v>4</v>
      </c>
      <c r="U34" s="287">
        <v>3</v>
      </c>
    </row>
    <row r="35" spans="1:21" ht="15" customHeight="1" x14ac:dyDescent="0.25">
      <c r="A35" s="270" t="s">
        <v>1002</v>
      </c>
      <c r="B35" s="270" t="s">
        <v>269</v>
      </c>
      <c r="C35" s="270" t="s">
        <v>972</v>
      </c>
      <c r="D35" s="270" t="s">
        <v>270</v>
      </c>
      <c r="E35" s="285">
        <v>78</v>
      </c>
      <c r="F35" s="286">
        <v>32</v>
      </c>
      <c r="G35" s="287">
        <v>22</v>
      </c>
      <c r="H35" s="287">
        <v>5</v>
      </c>
      <c r="I35" s="287">
        <v>10</v>
      </c>
      <c r="J35" s="287">
        <v>9</v>
      </c>
      <c r="K35" s="268"/>
      <c r="L35" s="270" t="s">
        <v>1004</v>
      </c>
      <c r="M35" s="270" t="s">
        <v>762</v>
      </c>
      <c r="N35" s="270" t="s">
        <v>976</v>
      </c>
      <c r="O35" s="270" t="s">
        <v>767</v>
      </c>
      <c r="P35" s="285">
        <v>11</v>
      </c>
      <c r="Q35" s="288">
        <v>6</v>
      </c>
      <c r="R35" s="287">
        <v>3</v>
      </c>
      <c r="S35" s="287">
        <v>2</v>
      </c>
      <c r="T35" s="290"/>
      <c r="U35" s="290"/>
    </row>
    <row r="36" spans="1:21" ht="15" customHeight="1" x14ac:dyDescent="0.25">
      <c r="A36" s="270" t="s">
        <v>1003</v>
      </c>
      <c r="B36" s="270" t="s">
        <v>196</v>
      </c>
      <c r="C36" s="270" t="s">
        <v>978</v>
      </c>
      <c r="D36" s="270" t="s">
        <v>201</v>
      </c>
      <c r="E36" s="285">
        <v>75</v>
      </c>
      <c r="F36" s="286">
        <v>13</v>
      </c>
      <c r="G36" s="287">
        <v>14</v>
      </c>
      <c r="H36" s="287">
        <v>10</v>
      </c>
      <c r="I36" s="287">
        <v>20</v>
      </c>
      <c r="J36" s="287">
        <v>18</v>
      </c>
      <c r="K36" s="268"/>
      <c r="L36" s="270" t="s">
        <v>1004</v>
      </c>
      <c r="M36" s="270" t="s">
        <v>22</v>
      </c>
      <c r="N36" s="270" t="s">
        <v>976</v>
      </c>
      <c r="O36" s="270" t="s">
        <v>295</v>
      </c>
      <c r="P36" s="285">
        <v>11</v>
      </c>
      <c r="Q36" s="288">
        <v>4</v>
      </c>
      <c r="R36" s="287">
        <v>2</v>
      </c>
      <c r="S36" s="287">
        <v>2</v>
      </c>
      <c r="T36" s="287">
        <v>2</v>
      </c>
      <c r="U36" s="287">
        <v>1</v>
      </c>
    </row>
    <row r="37" spans="1:21" ht="15" customHeight="1" x14ac:dyDescent="0.25">
      <c r="A37" s="270" t="s">
        <v>1001</v>
      </c>
      <c r="B37" s="270" t="s">
        <v>61</v>
      </c>
      <c r="C37" s="270" t="s">
        <v>968</v>
      </c>
      <c r="D37" s="270" t="s">
        <v>981</v>
      </c>
      <c r="E37" s="285">
        <v>74</v>
      </c>
      <c r="F37" s="286">
        <v>15</v>
      </c>
      <c r="G37" s="287">
        <v>11</v>
      </c>
      <c r="H37" s="287">
        <v>18</v>
      </c>
      <c r="I37" s="287">
        <v>18</v>
      </c>
      <c r="J37" s="287">
        <v>12</v>
      </c>
      <c r="K37" s="268"/>
      <c r="L37" s="270" t="s">
        <v>1003</v>
      </c>
      <c r="M37" s="270" t="s">
        <v>519</v>
      </c>
      <c r="N37" s="270" t="s">
        <v>976</v>
      </c>
      <c r="O37" s="270" t="s">
        <v>520</v>
      </c>
      <c r="P37" s="285">
        <v>10</v>
      </c>
      <c r="Q37" s="289"/>
      <c r="R37" s="287">
        <v>2</v>
      </c>
      <c r="S37" s="290"/>
      <c r="T37" s="287">
        <v>3</v>
      </c>
      <c r="U37" s="287">
        <v>5</v>
      </c>
    </row>
    <row r="38" spans="1:21" ht="15" customHeight="1" x14ac:dyDescent="0.25">
      <c r="A38" s="270" t="s">
        <v>1005</v>
      </c>
      <c r="B38" s="270" t="s">
        <v>179</v>
      </c>
      <c r="C38" s="270" t="s">
        <v>968</v>
      </c>
      <c r="D38" s="270" t="s">
        <v>180</v>
      </c>
      <c r="E38" s="285">
        <v>73</v>
      </c>
      <c r="F38" s="286">
        <v>11</v>
      </c>
      <c r="G38" s="287">
        <v>18</v>
      </c>
      <c r="H38" s="287">
        <v>25</v>
      </c>
      <c r="I38" s="287">
        <v>9</v>
      </c>
      <c r="J38" s="287">
        <v>10</v>
      </c>
      <c r="K38" s="268"/>
      <c r="L38" s="270" t="s">
        <v>1004</v>
      </c>
      <c r="M38" s="270" t="s">
        <v>399</v>
      </c>
      <c r="N38" s="270" t="s">
        <v>976</v>
      </c>
      <c r="O38" s="270" t="s">
        <v>400</v>
      </c>
      <c r="P38" s="285">
        <v>9</v>
      </c>
      <c r="Q38" s="289"/>
      <c r="R38" s="290"/>
      <c r="S38" s="287">
        <v>4</v>
      </c>
      <c r="T38" s="287">
        <v>1</v>
      </c>
      <c r="U38" s="287">
        <v>4</v>
      </c>
    </row>
    <row r="39" spans="1:21" ht="15" customHeight="1" x14ac:dyDescent="0.25">
      <c r="A39" s="270" t="s">
        <v>1002</v>
      </c>
      <c r="B39" s="270" t="s">
        <v>267</v>
      </c>
      <c r="C39" s="270" t="s">
        <v>972</v>
      </c>
      <c r="D39" s="270" t="s">
        <v>268</v>
      </c>
      <c r="E39" s="285">
        <v>73</v>
      </c>
      <c r="F39" s="286">
        <v>11</v>
      </c>
      <c r="G39" s="287">
        <v>15</v>
      </c>
      <c r="H39" s="287">
        <v>17</v>
      </c>
      <c r="I39" s="287">
        <v>13</v>
      </c>
      <c r="J39" s="287">
        <v>17</v>
      </c>
      <c r="K39" s="268"/>
      <c r="L39" s="270" t="s">
        <v>771</v>
      </c>
      <c r="M39" s="270" t="s">
        <v>245</v>
      </c>
      <c r="N39" s="270" t="s">
        <v>976</v>
      </c>
      <c r="O39" s="270" t="s">
        <v>246</v>
      </c>
      <c r="P39" s="285">
        <v>8</v>
      </c>
      <c r="Q39" s="288">
        <v>1</v>
      </c>
      <c r="R39" s="287">
        <v>2</v>
      </c>
      <c r="S39" s="287">
        <v>1</v>
      </c>
      <c r="T39" s="287">
        <v>2</v>
      </c>
      <c r="U39" s="287">
        <v>2</v>
      </c>
    </row>
    <row r="40" spans="1:21" ht="15" customHeight="1" x14ac:dyDescent="0.25">
      <c r="A40" s="270" t="s">
        <v>1004</v>
      </c>
      <c r="B40" s="270" t="s">
        <v>308</v>
      </c>
      <c r="C40" s="270" t="s">
        <v>970</v>
      </c>
      <c r="D40" s="270" t="s">
        <v>980</v>
      </c>
      <c r="E40" s="285">
        <v>69</v>
      </c>
      <c r="F40" s="286">
        <v>14</v>
      </c>
      <c r="G40" s="287">
        <v>22</v>
      </c>
      <c r="H40" s="287">
        <v>14</v>
      </c>
      <c r="I40" s="287">
        <v>12</v>
      </c>
      <c r="J40" s="287">
        <v>7</v>
      </c>
      <c r="K40" s="268"/>
      <c r="L40" s="270" t="s">
        <v>1003</v>
      </c>
      <c r="M40" s="270" t="s">
        <v>208</v>
      </c>
      <c r="N40" s="270" t="s">
        <v>976</v>
      </c>
      <c r="O40" s="270" t="s">
        <v>385</v>
      </c>
      <c r="P40" s="285">
        <v>8</v>
      </c>
      <c r="Q40" s="288">
        <v>1</v>
      </c>
      <c r="R40" s="290"/>
      <c r="S40" s="290"/>
      <c r="T40" s="287">
        <v>1</v>
      </c>
      <c r="U40" s="287">
        <v>6</v>
      </c>
    </row>
    <row r="41" spans="1:21" ht="15" customHeight="1" x14ac:dyDescent="0.25">
      <c r="A41" s="270" t="s">
        <v>1004</v>
      </c>
      <c r="B41" s="270" t="s">
        <v>99</v>
      </c>
      <c r="C41" s="270" t="s">
        <v>968</v>
      </c>
      <c r="D41" s="270" t="s">
        <v>524</v>
      </c>
      <c r="E41" s="285">
        <v>66</v>
      </c>
      <c r="F41" s="286">
        <v>7</v>
      </c>
      <c r="G41" s="287">
        <v>27</v>
      </c>
      <c r="H41" s="287">
        <v>10</v>
      </c>
      <c r="I41" s="287">
        <v>8</v>
      </c>
      <c r="J41" s="287">
        <v>14</v>
      </c>
      <c r="K41" s="268"/>
      <c r="L41" s="270" t="s">
        <v>1006</v>
      </c>
      <c r="M41" s="270" t="s">
        <v>439</v>
      </c>
      <c r="N41" s="270" t="s">
        <v>976</v>
      </c>
      <c r="O41" s="270" t="s">
        <v>440</v>
      </c>
      <c r="P41" s="285">
        <v>8</v>
      </c>
      <c r="Q41" s="289"/>
      <c r="R41" s="287">
        <v>3</v>
      </c>
      <c r="S41" s="290"/>
      <c r="T41" s="287">
        <v>4</v>
      </c>
      <c r="U41" s="287">
        <v>1</v>
      </c>
    </row>
    <row r="42" spans="1:21" ht="15" customHeight="1" x14ac:dyDescent="0.25">
      <c r="A42" s="270" t="s">
        <v>1007</v>
      </c>
      <c r="B42" s="270" t="s">
        <v>67</v>
      </c>
      <c r="C42" s="270" t="s">
        <v>972</v>
      </c>
      <c r="D42" s="270" t="s">
        <v>251</v>
      </c>
      <c r="E42" s="285">
        <v>64</v>
      </c>
      <c r="F42" s="286">
        <v>17</v>
      </c>
      <c r="G42" s="287">
        <v>11</v>
      </c>
      <c r="H42" s="287">
        <v>12</v>
      </c>
      <c r="I42" s="287">
        <v>4</v>
      </c>
      <c r="J42" s="287">
        <v>20</v>
      </c>
      <c r="K42" s="268"/>
      <c r="L42" s="270" t="s">
        <v>1003</v>
      </c>
      <c r="M42" s="270" t="s">
        <v>207</v>
      </c>
      <c r="N42" s="270" t="s">
        <v>976</v>
      </c>
      <c r="O42" s="270" t="s">
        <v>560</v>
      </c>
      <c r="P42" s="285">
        <v>8</v>
      </c>
      <c r="Q42" s="289"/>
      <c r="R42" s="290"/>
      <c r="S42" s="290"/>
      <c r="T42" s="287">
        <v>1</v>
      </c>
      <c r="U42" s="287">
        <v>7</v>
      </c>
    </row>
    <row r="43" spans="1:21" ht="15" customHeight="1" x14ac:dyDescent="0.25">
      <c r="A43" s="270" t="s">
        <v>1003</v>
      </c>
      <c r="B43" s="270" t="s">
        <v>199</v>
      </c>
      <c r="C43" s="270" t="s">
        <v>978</v>
      </c>
      <c r="D43" s="270" t="s">
        <v>200</v>
      </c>
      <c r="E43" s="285">
        <v>62</v>
      </c>
      <c r="F43" s="286">
        <v>14</v>
      </c>
      <c r="G43" s="287">
        <v>12</v>
      </c>
      <c r="H43" s="287">
        <v>10</v>
      </c>
      <c r="I43" s="287">
        <v>14</v>
      </c>
      <c r="J43" s="287">
        <v>12</v>
      </c>
      <c r="K43" s="268"/>
      <c r="L43" s="270" t="s">
        <v>1006</v>
      </c>
      <c r="M43" s="270" t="s">
        <v>336</v>
      </c>
      <c r="N43" s="270" t="s">
        <v>976</v>
      </c>
      <c r="O43" s="270" t="s">
        <v>337</v>
      </c>
      <c r="P43" s="285">
        <v>7</v>
      </c>
      <c r="Q43" s="288">
        <v>1</v>
      </c>
      <c r="R43" s="287">
        <v>2</v>
      </c>
      <c r="S43" s="290"/>
      <c r="T43" s="287">
        <v>2</v>
      </c>
      <c r="U43" s="287">
        <v>2</v>
      </c>
    </row>
    <row r="44" spans="1:21" ht="15" customHeight="1" x14ac:dyDescent="0.25">
      <c r="A44" s="270" t="s">
        <v>1005</v>
      </c>
      <c r="B44" s="270" t="s">
        <v>753</v>
      </c>
      <c r="C44" s="270" t="s">
        <v>970</v>
      </c>
      <c r="D44" s="270" t="s">
        <v>769</v>
      </c>
      <c r="E44" s="285">
        <v>53</v>
      </c>
      <c r="F44" s="286">
        <v>32</v>
      </c>
      <c r="G44" s="287">
        <v>20</v>
      </c>
      <c r="H44" s="287">
        <v>1</v>
      </c>
      <c r="I44" s="290"/>
      <c r="J44" s="290"/>
      <c r="K44" s="268"/>
      <c r="L44" s="270" t="s">
        <v>1006</v>
      </c>
      <c r="M44" s="270" t="s">
        <v>40</v>
      </c>
      <c r="N44" s="270" t="s">
        <v>976</v>
      </c>
      <c r="O44" s="270" t="s">
        <v>535</v>
      </c>
      <c r="P44" s="285">
        <v>7</v>
      </c>
      <c r="Q44" s="288">
        <v>1</v>
      </c>
      <c r="R44" s="287">
        <v>1</v>
      </c>
      <c r="S44" s="290"/>
      <c r="T44" s="287">
        <v>3</v>
      </c>
      <c r="U44" s="287">
        <v>2</v>
      </c>
    </row>
    <row r="45" spans="1:21" ht="15" customHeight="1" x14ac:dyDescent="0.25">
      <c r="A45" s="270" t="s">
        <v>1000</v>
      </c>
      <c r="B45" s="270" t="s">
        <v>43</v>
      </c>
      <c r="C45" s="270" t="s">
        <v>970</v>
      </c>
      <c r="D45" s="270" t="s">
        <v>979</v>
      </c>
      <c r="E45" s="285">
        <v>52</v>
      </c>
      <c r="F45" s="286">
        <v>13</v>
      </c>
      <c r="G45" s="287">
        <v>8</v>
      </c>
      <c r="H45" s="287">
        <v>7</v>
      </c>
      <c r="I45" s="287">
        <v>7</v>
      </c>
      <c r="J45" s="287">
        <v>17</v>
      </c>
      <c r="K45" s="268"/>
      <c r="L45" s="270" t="s">
        <v>1001</v>
      </c>
      <c r="M45" s="270" t="s">
        <v>64</v>
      </c>
      <c r="N45" s="270" t="s">
        <v>976</v>
      </c>
      <c r="O45" s="270" t="s">
        <v>417</v>
      </c>
      <c r="P45" s="285">
        <v>7</v>
      </c>
      <c r="Q45" s="289"/>
      <c r="R45" s="287">
        <v>1</v>
      </c>
      <c r="S45" s="287">
        <v>2</v>
      </c>
      <c r="T45" s="287">
        <v>4</v>
      </c>
      <c r="U45" s="290"/>
    </row>
    <row r="46" spans="1:21" ht="15" customHeight="1" x14ac:dyDescent="0.25">
      <c r="A46" s="270" t="s">
        <v>1002</v>
      </c>
      <c r="B46" s="270" t="s">
        <v>271</v>
      </c>
      <c r="C46" s="270" t="s">
        <v>972</v>
      </c>
      <c r="D46" s="270" t="s">
        <v>272</v>
      </c>
      <c r="E46" s="285">
        <v>51</v>
      </c>
      <c r="F46" s="286">
        <v>13</v>
      </c>
      <c r="G46" s="287">
        <v>10</v>
      </c>
      <c r="H46" s="287">
        <v>11</v>
      </c>
      <c r="I46" s="287">
        <v>7</v>
      </c>
      <c r="J46" s="287">
        <v>10</v>
      </c>
      <c r="K46" s="268"/>
      <c r="L46" s="270" t="s">
        <v>1000</v>
      </c>
      <c r="M46" s="270" t="s">
        <v>131</v>
      </c>
      <c r="N46" s="270" t="s">
        <v>976</v>
      </c>
      <c r="O46" s="270" t="s">
        <v>132</v>
      </c>
      <c r="P46" s="285">
        <v>7</v>
      </c>
      <c r="Q46" s="289"/>
      <c r="R46" s="287">
        <v>3</v>
      </c>
      <c r="S46" s="287">
        <v>2</v>
      </c>
      <c r="T46" s="287">
        <v>1</v>
      </c>
      <c r="U46" s="287">
        <v>1</v>
      </c>
    </row>
    <row r="47" spans="1:21" ht="15" customHeight="1" x14ac:dyDescent="0.25">
      <c r="A47" s="270" t="s">
        <v>1004</v>
      </c>
      <c r="B47" s="270" t="s">
        <v>97</v>
      </c>
      <c r="C47" s="270" t="s">
        <v>968</v>
      </c>
      <c r="D47" s="270" t="s">
        <v>549</v>
      </c>
      <c r="E47" s="285">
        <v>50</v>
      </c>
      <c r="F47" s="286">
        <v>10</v>
      </c>
      <c r="G47" s="287">
        <v>14</v>
      </c>
      <c r="H47" s="290"/>
      <c r="I47" s="287">
        <v>15</v>
      </c>
      <c r="J47" s="287">
        <v>11</v>
      </c>
      <c r="K47" s="268"/>
      <c r="L47" s="270" t="s">
        <v>1003</v>
      </c>
      <c r="M47" s="270" t="s">
        <v>800</v>
      </c>
      <c r="N47" s="270" t="s">
        <v>976</v>
      </c>
      <c r="O47" s="270" t="s">
        <v>801</v>
      </c>
      <c r="P47" s="285">
        <v>6</v>
      </c>
      <c r="Q47" s="288">
        <v>6</v>
      </c>
      <c r="R47" s="290"/>
      <c r="S47" s="290"/>
      <c r="T47" s="290"/>
      <c r="U47" s="290"/>
    </row>
    <row r="48" spans="1:21" ht="15" customHeight="1" x14ac:dyDescent="0.25">
      <c r="A48" s="270" t="s">
        <v>1004</v>
      </c>
      <c r="B48" s="270" t="s">
        <v>20</v>
      </c>
      <c r="C48" s="270" t="s">
        <v>968</v>
      </c>
      <c r="D48" s="270" t="s">
        <v>380</v>
      </c>
      <c r="E48" s="285">
        <v>48</v>
      </c>
      <c r="F48" s="286">
        <v>21</v>
      </c>
      <c r="G48" s="287">
        <v>10</v>
      </c>
      <c r="H48" s="287">
        <v>1</v>
      </c>
      <c r="I48" s="287">
        <v>8</v>
      </c>
      <c r="J48" s="287">
        <v>8</v>
      </c>
      <c r="K48" s="268"/>
      <c r="L48" s="270" t="s">
        <v>1006</v>
      </c>
      <c r="M48" s="270" t="s">
        <v>804</v>
      </c>
      <c r="N48" s="270" t="s">
        <v>976</v>
      </c>
      <c r="O48" s="270" t="s">
        <v>805</v>
      </c>
      <c r="P48" s="285">
        <v>6</v>
      </c>
      <c r="Q48" s="288">
        <v>6</v>
      </c>
      <c r="R48" s="290"/>
      <c r="S48" s="290"/>
      <c r="T48" s="290"/>
      <c r="U48" s="290"/>
    </row>
    <row r="49" spans="1:21" ht="15" customHeight="1" x14ac:dyDescent="0.25">
      <c r="A49" s="270" t="s">
        <v>1002</v>
      </c>
      <c r="B49" s="270" t="s">
        <v>277</v>
      </c>
      <c r="C49" s="270" t="s">
        <v>972</v>
      </c>
      <c r="D49" s="270" t="s">
        <v>278</v>
      </c>
      <c r="E49" s="285">
        <v>48</v>
      </c>
      <c r="F49" s="286">
        <v>7</v>
      </c>
      <c r="G49" s="287">
        <v>7</v>
      </c>
      <c r="H49" s="287">
        <v>11</v>
      </c>
      <c r="I49" s="287">
        <v>14</v>
      </c>
      <c r="J49" s="287">
        <v>9</v>
      </c>
      <c r="K49" s="268"/>
      <c r="L49" s="270" t="s">
        <v>1003</v>
      </c>
      <c r="M49" s="270" t="s">
        <v>318</v>
      </c>
      <c r="N49" s="270" t="s">
        <v>976</v>
      </c>
      <c r="O49" s="270" t="s">
        <v>319</v>
      </c>
      <c r="P49" s="285">
        <v>6</v>
      </c>
      <c r="Q49" s="288">
        <v>2</v>
      </c>
      <c r="R49" s="287">
        <v>2</v>
      </c>
      <c r="S49" s="290"/>
      <c r="T49" s="287">
        <v>2</v>
      </c>
      <c r="U49" s="290"/>
    </row>
    <row r="50" spans="1:21" ht="15" customHeight="1" x14ac:dyDescent="0.25">
      <c r="A50" s="270" t="s">
        <v>1002</v>
      </c>
      <c r="B50" s="270" t="s">
        <v>273</v>
      </c>
      <c r="C50" s="270" t="s">
        <v>968</v>
      </c>
      <c r="D50" s="270" t="s">
        <v>503</v>
      </c>
      <c r="E50" s="285">
        <v>47</v>
      </c>
      <c r="F50" s="286">
        <v>1</v>
      </c>
      <c r="G50" s="287">
        <v>2</v>
      </c>
      <c r="H50" s="287">
        <v>12</v>
      </c>
      <c r="I50" s="287">
        <v>18</v>
      </c>
      <c r="J50" s="287">
        <v>14</v>
      </c>
      <c r="K50" s="268"/>
      <c r="L50" s="270" t="s">
        <v>1006</v>
      </c>
      <c r="M50" s="270" t="s">
        <v>468</v>
      </c>
      <c r="N50" s="270" t="s">
        <v>976</v>
      </c>
      <c r="O50" s="270" t="s">
        <v>469</v>
      </c>
      <c r="P50" s="285">
        <v>6</v>
      </c>
      <c r="Q50" s="288">
        <v>2</v>
      </c>
      <c r="R50" s="287">
        <v>1</v>
      </c>
      <c r="S50" s="287">
        <v>1</v>
      </c>
      <c r="T50" s="290"/>
      <c r="U50" s="287">
        <v>2</v>
      </c>
    </row>
    <row r="51" spans="1:21" ht="15" customHeight="1" x14ac:dyDescent="0.25">
      <c r="A51" s="270" t="s">
        <v>1006</v>
      </c>
      <c r="B51" s="270" t="s">
        <v>162</v>
      </c>
      <c r="C51" s="270" t="s">
        <v>970</v>
      </c>
      <c r="D51" s="270" t="s">
        <v>163</v>
      </c>
      <c r="E51" s="285">
        <v>46</v>
      </c>
      <c r="F51" s="286">
        <v>12</v>
      </c>
      <c r="G51" s="287">
        <v>11</v>
      </c>
      <c r="H51" s="287">
        <v>10</v>
      </c>
      <c r="I51" s="287">
        <v>10</v>
      </c>
      <c r="J51" s="287">
        <v>3</v>
      </c>
      <c r="K51" s="268"/>
      <c r="L51" s="270" t="s">
        <v>1006</v>
      </c>
      <c r="M51" s="270" t="s">
        <v>39</v>
      </c>
      <c r="N51" s="270" t="s">
        <v>976</v>
      </c>
      <c r="O51" s="270" t="s">
        <v>525</v>
      </c>
      <c r="P51" s="285">
        <v>6</v>
      </c>
      <c r="Q51" s="288">
        <v>1</v>
      </c>
      <c r="R51" s="290"/>
      <c r="S51" s="287">
        <v>1</v>
      </c>
      <c r="T51" s="287">
        <v>2</v>
      </c>
      <c r="U51" s="287">
        <v>2</v>
      </c>
    </row>
    <row r="52" spans="1:21" ht="15" customHeight="1" x14ac:dyDescent="0.25">
      <c r="A52" s="270" t="s">
        <v>1001</v>
      </c>
      <c r="B52" s="270" t="s">
        <v>62</v>
      </c>
      <c r="C52" s="270" t="s">
        <v>968</v>
      </c>
      <c r="D52" s="270" t="s">
        <v>977</v>
      </c>
      <c r="E52" s="285">
        <v>45</v>
      </c>
      <c r="F52" s="286">
        <v>10</v>
      </c>
      <c r="G52" s="287">
        <v>13</v>
      </c>
      <c r="H52" s="287">
        <v>9</v>
      </c>
      <c r="I52" s="287">
        <v>3</v>
      </c>
      <c r="J52" s="287">
        <v>10</v>
      </c>
      <c r="K52" s="268"/>
      <c r="L52" s="270" t="s">
        <v>1003</v>
      </c>
      <c r="M52" s="270" t="s">
        <v>219</v>
      </c>
      <c r="N52" s="270" t="s">
        <v>976</v>
      </c>
      <c r="O52" s="270" t="s">
        <v>500</v>
      </c>
      <c r="P52" s="285">
        <v>6</v>
      </c>
      <c r="Q52" s="289"/>
      <c r="R52" s="290"/>
      <c r="S52" s="287">
        <v>3</v>
      </c>
      <c r="T52" s="287">
        <v>2</v>
      </c>
      <c r="U52" s="287">
        <v>1</v>
      </c>
    </row>
    <row r="53" spans="1:21" ht="15" customHeight="1" x14ac:dyDescent="0.25">
      <c r="A53" s="270" t="s">
        <v>1006</v>
      </c>
      <c r="B53" s="270" t="s">
        <v>166</v>
      </c>
      <c r="C53" s="270" t="s">
        <v>968</v>
      </c>
      <c r="D53" s="270" t="s">
        <v>322</v>
      </c>
      <c r="E53" s="285">
        <v>44</v>
      </c>
      <c r="F53" s="286">
        <v>8</v>
      </c>
      <c r="G53" s="287">
        <v>9</v>
      </c>
      <c r="H53" s="287">
        <v>10</v>
      </c>
      <c r="I53" s="287">
        <v>8</v>
      </c>
      <c r="J53" s="287">
        <v>9</v>
      </c>
      <c r="K53" s="268"/>
      <c r="L53" s="270" t="s">
        <v>1001</v>
      </c>
      <c r="M53" s="270" t="s">
        <v>372</v>
      </c>
      <c r="N53" s="270" t="s">
        <v>976</v>
      </c>
      <c r="O53" s="270" t="s">
        <v>373</v>
      </c>
      <c r="P53" s="285">
        <v>5</v>
      </c>
      <c r="Q53" s="289"/>
      <c r="R53" s="290"/>
      <c r="S53" s="287">
        <v>1</v>
      </c>
      <c r="T53" s="287">
        <v>2</v>
      </c>
      <c r="U53" s="287">
        <v>2</v>
      </c>
    </row>
    <row r="54" spans="1:21" ht="15" customHeight="1" x14ac:dyDescent="0.25">
      <c r="A54" s="270" t="s">
        <v>1004</v>
      </c>
      <c r="B54" s="270" t="s">
        <v>93</v>
      </c>
      <c r="C54" s="270" t="s">
        <v>970</v>
      </c>
      <c r="D54" s="270" t="s">
        <v>346</v>
      </c>
      <c r="E54" s="285">
        <v>42</v>
      </c>
      <c r="F54" s="286">
        <v>10</v>
      </c>
      <c r="G54" s="287">
        <v>8</v>
      </c>
      <c r="H54" s="287">
        <v>11</v>
      </c>
      <c r="I54" s="287">
        <v>7</v>
      </c>
      <c r="J54" s="287">
        <v>6</v>
      </c>
      <c r="K54" s="268"/>
      <c r="L54" s="270" t="s">
        <v>1001</v>
      </c>
      <c r="M54" s="270" t="s">
        <v>236</v>
      </c>
      <c r="N54" s="270" t="s">
        <v>976</v>
      </c>
      <c r="O54" s="270" t="s">
        <v>237</v>
      </c>
      <c r="P54" s="285">
        <v>4</v>
      </c>
      <c r="Q54" s="288">
        <v>3</v>
      </c>
      <c r="R54" s="287">
        <v>1</v>
      </c>
      <c r="S54" s="290"/>
      <c r="T54" s="290"/>
      <c r="U54" s="290"/>
    </row>
    <row r="55" spans="1:21" ht="15" customHeight="1" x14ac:dyDescent="0.25">
      <c r="A55" s="270" t="s">
        <v>1003</v>
      </c>
      <c r="B55" s="270" t="s">
        <v>209</v>
      </c>
      <c r="C55" s="270" t="s">
        <v>968</v>
      </c>
      <c r="D55" s="270" t="s">
        <v>210</v>
      </c>
      <c r="E55" s="285">
        <v>42</v>
      </c>
      <c r="F55" s="286">
        <v>10</v>
      </c>
      <c r="G55" s="287">
        <v>11</v>
      </c>
      <c r="H55" s="287">
        <v>7</v>
      </c>
      <c r="I55" s="287">
        <v>4</v>
      </c>
      <c r="J55" s="287">
        <v>10</v>
      </c>
      <c r="K55" s="268"/>
      <c r="L55" s="270" t="s">
        <v>1000</v>
      </c>
      <c r="M55" s="270" t="s">
        <v>783</v>
      </c>
      <c r="N55" s="270" t="s">
        <v>976</v>
      </c>
      <c r="O55" s="270" t="s">
        <v>802</v>
      </c>
      <c r="P55" s="285">
        <v>4</v>
      </c>
      <c r="Q55" s="288">
        <v>3</v>
      </c>
      <c r="R55" s="287">
        <v>1</v>
      </c>
      <c r="S55" s="290"/>
      <c r="T55" s="290"/>
      <c r="U55" s="290"/>
    </row>
    <row r="56" spans="1:21" ht="15" customHeight="1" x14ac:dyDescent="0.25">
      <c r="A56" s="270" t="s">
        <v>1006</v>
      </c>
      <c r="B56" s="270" t="s">
        <v>38</v>
      </c>
      <c r="C56" s="270" t="s">
        <v>968</v>
      </c>
      <c r="D56" s="270" t="s">
        <v>462</v>
      </c>
      <c r="E56" s="285">
        <v>41</v>
      </c>
      <c r="F56" s="286">
        <v>9</v>
      </c>
      <c r="G56" s="287">
        <v>6</v>
      </c>
      <c r="H56" s="287">
        <v>10</v>
      </c>
      <c r="I56" s="287">
        <v>9</v>
      </c>
      <c r="J56" s="287">
        <v>7</v>
      </c>
      <c r="K56" s="268"/>
      <c r="L56" s="270" t="s">
        <v>1003</v>
      </c>
      <c r="M56" s="270" t="s">
        <v>383</v>
      </c>
      <c r="N56" s="270" t="s">
        <v>976</v>
      </c>
      <c r="O56" s="270" t="s">
        <v>384</v>
      </c>
      <c r="P56" s="285">
        <v>4</v>
      </c>
      <c r="Q56" s="288">
        <v>1</v>
      </c>
      <c r="R56" s="287">
        <v>1</v>
      </c>
      <c r="S56" s="290"/>
      <c r="T56" s="287">
        <v>1</v>
      </c>
      <c r="U56" s="287">
        <v>1</v>
      </c>
    </row>
    <row r="57" spans="1:21" ht="15" customHeight="1" x14ac:dyDescent="0.25">
      <c r="A57" s="270" t="s">
        <v>1003</v>
      </c>
      <c r="B57" s="270" t="s">
        <v>197</v>
      </c>
      <c r="C57" s="270" t="s">
        <v>968</v>
      </c>
      <c r="D57" s="270" t="s">
        <v>198</v>
      </c>
      <c r="E57" s="285">
        <v>41</v>
      </c>
      <c r="F57" s="286">
        <v>5</v>
      </c>
      <c r="G57" s="287">
        <v>11</v>
      </c>
      <c r="H57" s="287">
        <v>5</v>
      </c>
      <c r="I57" s="287">
        <v>10</v>
      </c>
      <c r="J57" s="287">
        <v>10</v>
      </c>
      <c r="K57" s="268"/>
      <c r="L57" s="270" t="s">
        <v>1003</v>
      </c>
      <c r="M57" s="270" t="s">
        <v>202</v>
      </c>
      <c r="N57" s="270" t="s">
        <v>976</v>
      </c>
      <c r="O57" s="270" t="s">
        <v>203</v>
      </c>
      <c r="P57" s="285">
        <v>4</v>
      </c>
      <c r="Q57" s="289"/>
      <c r="R57" s="290"/>
      <c r="S57" s="290"/>
      <c r="T57" s="287">
        <v>2</v>
      </c>
      <c r="U57" s="287">
        <v>2</v>
      </c>
    </row>
    <row r="58" spans="1:21" ht="15" customHeight="1" x14ac:dyDescent="0.25">
      <c r="A58" s="270" t="s">
        <v>1007</v>
      </c>
      <c r="B58" s="270" t="s">
        <v>68</v>
      </c>
      <c r="C58" s="270" t="s">
        <v>972</v>
      </c>
      <c r="D58" s="270" t="s">
        <v>254</v>
      </c>
      <c r="E58" s="285">
        <v>40</v>
      </c>
      <c r="F58" s="286">
        <v>6</v>
      </c>
      <c r="G58" s="287">
        <v>10</v>
      </c>
      <c r="H58" s="287">
        <v>3</v>
      </c>
      <c r="I58" s="287">
        <v>13</v>
      </c>
      <c r="J58" s="287">
        <v>8</v>
      </c>
      <c r="K58" s="268"/>
      <c r="L58" s="270" t="s">
        <v>1003</v>
      </c>
      <c r="M58" s="270" t="s">
        <v>220</v>
      </c>
      <c r="N58" s="270" t="s">
        <v>976</v>
      </c>
      <c r="O58" s="270" t="s">
        <v>531</v>
      </c>
      <c r="P58" s="285">
        <v>4</v>
      </c>
      <c r="Q58" s="289"/>
      <c r="R58" s="290"/>
      <c r="S58" s="290"/>
      <c r="T58" s="287">
        <v>1</v>
      </c>
      <c r="U58" s="287">
        <v>3</v>
      </c>
    </row>
    <row r="59" spans="1:21" ht="15" customHeight="1" x14ac:dyDescent="0.25">
      <c r="A59" s="270" t="s">
        <v>1002</v>
      </c>
      <c r="B59" s="270" t="s">
        <v>274</v>
      </c>
      <c r="C59" s="270" t="s">
        <v>972</v>
      </c>
      <c r="D59" s="270" t="s">
        <v>275</v>
      </c>
      <c r="E59" s="285">
        <v>38</v>
      </c>
      <c r="F59" s="286">
        <v>5</v>
      </c>
      <c r="G59" s="287">
        <v>5</v>
      </c>
      <c r="H59" s="287">
        <v>11</v>
      </c>
      <c r="I59" s="287">
        <v>7</v>
      </c>
      <c r="J59" s="287">
        <v>10</v>
      </c>
      <c r="K59" s="268"/>
      <c r="L59" s="270" t="s">
        <v>771</v>
      </c>
      <c r="M59" s="270" t="s">
        <v>787</v>
      </c>
      <c r="N59" s="270" t="s">
        <v>976</v>
      </c>
      <c r="O59" s="270" t="s">
        <v>803</v>
      </c>
      <c r="P59" s="285">
        <v>3</v>
      </c>
      <c r="Q59" s="288">
        <v>3</v>
      </c>
      <c r="R59" s="290"/>
      <c r="S59" s="290"/>
      <c r="T59" s="290"/>
      <c r="U59" s="290"/>
    </row>
    <row r="60" spans="1:21" ht="15" customHeight="1" x14ac:dyDescent="0.25">
      <c r="A60" s="270" t="s">
        <v>1005</v>
      </c>
      <c r="B60" s="270" t="s">
        <v>187</v>
      </c>
      <c r="C60" s="270" t="s">
        <v>967</v>
      </c>
      <c r="D60" s="270" t="s">
        <v>188</v>
      </c>
      <c r="E60" s="285">
        <v>38</v>
      </c>
      <c r="F60" s="286">
        <v>5</v>
      </c>
      <c r="G60" s="287">
        <v>8</v>
      </c>
      <c r="H60" s="287">
        <v>17</v>
      </c>
      <c r="I60" s="287">
        <v>3</v>
      </c>
      <c r="J60" s="287">
        <v>5</v>
      </c>
      <c r="K60" s="268"/>
      <c r="L60" s="270" t="s">
        <v>1006</v>
      </c>
      <c r="M60" s="270" t="s">
        <v>818</v>
      </c>
      <c r="N60" s="270" t="s">
        <v>976</v>
      </c>
      <c r="O60" s="270" t="s">
        <v>335</v>
      </c>
      <c r="P60" s="285">
        <v>3</v>
      </c>
      <c r="Q60" s="288">
        <v>3</v>
      </c>
      <c r="R60" s="290"/>
      <c r="S60" s="290"/>
      <c r="T60" s="290"/>
      <c r="U60" s="290"/>
    </row>
    <row r="61" spans="1:21" ht="15" customHeight="1" x14ac:dyDescent="0.25">
      <c r="A61" s="270" t="s">
        <v>1003</v>
      </c>
      <c r="B61" s="270" t="s">
        <v>211</v>
      </c>
      <c r="C61" s="270" t="s">
        <v>968</v>
      </c>
      <c r="D61" s="270" t="s">
        <v>212</v>
      </c>
      <c r="E61" s="285">
        <v>35</v>
      </c>
      <c r="F61" s="286">
        <v>8</v>
      </c>
      <c r="G61" s="287">
        <v>8</v>
      </c>
      <c r="H61" s="287">
        <v>9</v>
      </c>
      <c r="I61" s="287">
        <v>5</v>
      </c>
      <c r="J61" s="287">
        <v>5</v>
      </c>
      <c r="K61" s="268"/>
      <c r="L61" s="270" t="s">
        <v>1006</v>
      </c>
      <c r="M61" s="270" t="s">
        <v>32</v>
      </c>
      <c r="N61" s="270" t="s">
        <v>976</v>
      </c>
      <c r="O61" s="270" t="s">
        <v>338</v>
      </c>
      <c r="P61" s="285">
        <v>3</v>
      </c>
      <c r="Q61" s="289"/>
      <c r="R61" s="290"/>
      <c r="S61" s="290"/>
      <c r="T61" s="287">
        <v>2</v>
      </c>
      <c r="U61" s="287">
        <v>1</v>
      </c>
    </row>
    <row r="62" spans="1:21" ht="15" customHeight="1" x14ac:dyDescent="0.25">
      <c r="A62" s="270" t="s">
        <v>1003</v>
      </c>
      <c r="B62" s="270" t="s">
        <v>45</v>
      </c>
      <c r="C62" s="270" t="s">
        <v>970</v>
      </c>
      <c r="D62" s="270" t="s">
        <v>193</v>
      </c>
      <c r="E62" s="285">
        <v>35</v>
      </c>
      <c r="F62" s="286">
        <v>7</v>
      </c>
      <c r="G62" s="287">
        <v>5</v>
      </c>
      <c r="H62" s="287">
        <v>5</v>
      </c>
      <c r="I62" s="287">
        <v>10</v>
      </c>
      <c r="J62" s="287">
        <v>8</v>
      </c>
      <c r="K62" s="268"/>
      <c r="L62" s="270" t="s">
        <v>1003</v>
      </c>
      <c r="M62" s="270" t="s">
        <v>50</v>
      </c>
      <c r="N62" s="270" t="s">
        <v>976</v>
      </c>
      <c r="O62" s="270" t="s">
        <v>801</v>
      </c>
      <c r="P62" s="285">
        <v>3</v>
      </c>
      <c r="Q62" s="289"/>
      <c r="R62" s="290"/>
      <c r="S62" s="290"/>
      <c r="T62" s="287">
        <v>3</v>
      </c>
      <c r="U62" s="290"/>
    </row>
    <row r="63" spans="1:21" ht="15" customHeight="1" x14ac:dyDescent="0.25">
      <c r="A63" s="270" t="s">
        <v>1003</v>
      </c>
      <c r="B63" s="270" t="s">
        <v>135</v>
      </c>
      <c r="C63" s="270" t="s">
        <v>968</v>
      </c>
      <c r="D63" s="270" t="s">
        <v>9</v>
      </c>
      <c r="E63" s="285">
        <v>31</v>
      </c>
      <c r="F63" s="286">
        <v>5</v>
      </c>
      <c r="G63" s="287">
        <v>9</v>
      </c>
      <c r="H63" s="287">
        <v>2</v>
      </c>
      <c r="I63" s="287">
        <v>8</v>
      </c>
      <c r="J63" s="287">
        <v>7</v>
      </c>
      <c r="K63" s="268"/>
      <c r="L63" s="270" t="s">
        <v>1003</v>
      </c>
      <c r="M63" s="270" t="s">
        <v>204</v>
      </c>
      <c r="N63" s="270" t="s">
        <v>976</v>
      </c>
      <c r="O63" s="270" t="s">
        <v>396</v>
      </c>
      <c r="P63" s="285">
        <v>2</v>
      </c>
      <c r="Q63" s="288">
        <v>2</v>
      </c>
      <c r="R63" s="290"/>
      <c r="S63" s="290"/>
      <c r="T63" s="290"/>
      <c r="U63" s="290"/>
    </row>
    <row r="64" spans="1:21" ht="15" customHeight="1" x14ac:dyDescent="0.25">
      <c r="A64" s="270" t="s">
        <v>1004</v>
      </c>
      <c r="B64" s="270" t="s">
        <v>84</v>
      </c>
      <c r="C64" s="270" t="s">
        <v>968</v>
      </c>
      <c r="D64" s="270" t="s">
        <v>85</v>
      </c>
      <c r="E64" s="285">
        <v>29</v>
      </c>
      <c r="F64" s="286">
        <v>1</v>
      </c>
      <c r="G64" s="287">
        <v>6</v>
      </c>
      <c r="H64" s="287">
        <v>1</v>
      </c>
      <c r="I64" s="287">
        <v>11</v>
      </c>
      <c r="J64" s="287">
        <v>10</v>
      </c>
      <c r="K64" s="268"/>
      <c r="L64" s="270" t="s">
        <v>1003</v>
      </c>
      <c r="M64" s="270" t="s">
        <v>816</v>
      </c>
      <c r="N64" s="270" t="s">
        <v>976</v>
      </c>
      <c r="O64" s="270" t="s">
        <v>931</v>
      </c>
      <c r="P64" s="285">
        <v>2</v>
      </c>
      <c r="Q64" s="288">
        <v>2</v>
      </c>
      <c r="R64" s="290"/>
      <c r="S64" s="290"/>
      <c r="T64" s="290"/>
      <c r="U64" s="290"/>
    </row>
    <row r="65" spans="1:21" ht="15" customHeight="1" x14ac:dyDescent="0.25">
      <c r="A65" s="270" t="s">
        <v>1006</v>
      </c>
      <c r="B65" s="270" t="s">
        <v>36</v>
      </c>
      <c r="C65" s="270" t="s">
        <v>968</v>
      </c>
      <c r="D65" s="270" t="s">
        <v>332</v>
      </c>
      <c r="E65" s="285">
        <v>28</v>
      </c>
      <c r="F65" s="286">
        <v>9</v>
      </c>
      <c r="G65" s="287">
        <v>8</v>
      </c>
      <c r="H65" s="287">
        <v>6</v>
      </c>
      <c r="I65" s="287">
        <v>1</v>
      </c>
      <c r="J65" s="287">
        <v>4</v>
      </c>
      <c r="K65" s="268"/>
      <c r="L65" s="270" t="s">
        <v>1003</v>
      </c>
      <c r="M65" s="270" t="s">
        <v>514</v>
      </c>
      <c r="N65" s="270" t="s">
        <v>976</v>
      </c>
      <c r="O65" s="270" t="s">
        <v>515</v>
      </c>
      <c r="P65" s="285">
        <v>2</v>
      </c>
      <c r="Q65" s="289"/>
      <c r="R65" s="290"/>
      <c r="S65" s="290"/>
      <c r="T65" s="287">
        <v>1</v>
      </c>
      <c r="U65" s="287">
        <v>1</v>
      </c>
    </row>
    <row r="66" spans="1:21" ht="15" customHeight="1" x14ac:dyDescent="0.25">
      <c r="A66" s="270" t="s">
        <v>1002</v>
      </c>
      <c r="B66" s="270" t="s">
        <v>73</v>
      </c>
      <c r="C66" s="270" t="s">
        <v>972</v>
      </c>
      <c r="D66" s="270" t="s">
        <v>276</v>
      </c>
      <c r="E66" s="285">
        <v>27</v>
      </c>
      <c r="F66" s="286">
        <v>2</v>
      </c>
      <c r="G66" s="287">
        <v>3</v>
      </c>
      <c r="H66" s="287">
        <v>8</v>
      </c>
      <c r="I66" s="287">
        <v>5</v>
      </c>
      <c r="J66" s="287">
        <v>9</v>
      </c>
      <c r="K66" s="268"/>
      <c r="L66" s="270" t="s">
        <v>1006</v>
      </c>
      <c r="M66" s="270" t="s">
        <v>172</v>
      </c>
      <c r="N66" s="270" t="s">
        <v>976</v>
      </c>
      <c r="O66" s="270" t="s">
        <v>292</v>
      </c>
      <c r="P66" s="285">
        <v>2</v>
      </c>
      <c r="Q66" s="289"/>
      <c r="R66" s="290"/>
      <c r="S66" s="287">
        <v>1</v>
      </c>
      <c r="T66" s="290"/>
      <c r="U66" s="287">
        <v>1</v>
      </c>
    </row>
    <row r="67" spans="1:21" ht="15" customHeight="1" x14ac:dyDescent="0.25">
      <c r="A67" s="270" t="s">
        <v>1005</v>
      </c>
      <c r="B67" s="270" t="s">
        <v>185</v>
      </c>
      <c r="C67" s="270" t="s">
        <v>967</v>
      </c>
      <c r="D67" s="270" t="s">
        <v>186</v>
      </c>
      <c r="E67" s="285">
        <v>23</v>
      </c>
      <c r="F67" s="286">
        <v>4</v>
      </c>
      <c r="G67" s="287">
        <v>5</v>
      </c>
      <c r="H67" s="287">
        <v>10</v>
      </c>
      <c r="I67" s="287">
        <v>1</v>
      </c>
      <c r="J67" s="287">
        <v>3</v>
      </c>
      <c r="K67" s="268"/>
      <c r="L67" s="270" t="s">
        <v>1000</v>
      </c>
      <c r="M67" s="270" t="s">
        <v>129</v>
      </c>
      <c r="N67" s="270" t="s">
        <v>976</v>
      </c>
      <c r="O67" s="270" t="s">
        <v>992</v>
      </c>
      <c r="P67" s="285">
        <v>2</v>
      </c>
      <c r="Q67" s="289"/>
      <c r="R67" s="290"/>
      <c r="S67" s="290"/>
      <c r="T67" s="290"/>
      <c r="U67" s="287">
        <v>2</v>
      </c>
    </row>
    <row r="68" spans="1:21" ht="15" customHeight="1" x14ac:dyDescent="0.25">
      <c r="A68" s="270" t="s">
        <v>1006</v>
      </c>
      <c r="B68" s="270" t="s">
        <v>35</v>
      </c>
      <c r="C68" s="270" t="s">
        <v>968</v>
      </c>
      <c r="D68" s="270" t="s">
        <v>328</v>
      </c>
      <c r="E68" s="285">
        <v>23</v>
      </c>
      <c r="F68" s="286">
        <v>3</v>
      </c>
      <c r="G68" s="287">
        <v>2</v>
      </c>
      <c r="H68" s="287">
        <v>5</v>
      </c>
      <c r="I68" s="287">
        <v>10</v>
      </c>
      <c r="J68" s="287">
        <v>3</v>
      </c>
      <c r="K68" s="268"/>
      <c r="L68" s="270" t="s">
        <v>1002</v>
      </c>
      <c r="M68" s="270" t="s">
        <v>293</v>
      </c>
      <c r="N68" s="270" t="s">
        <v>976</v>
      </c>
      <c r="O68" s="270" t="s">
        <v>294</v>
      </c>
      <c r="P68" s="285">
        <v>2</v>
      </c>
      <c r="Q68" s="289"/>
      <c r="R68" s="287">
        <v>1</v>
      </c>
      <c r="S68" s="290"/>
      <c r="T68" s="290"/>
      <c r="U68" s="287">
        <v>1</v>
      </c>
    </row>
    <row r="69" spans="1:21" ht="15" customHeight="1" x14ac:dyDescent="0.25">
      <c r="A69" s="270" t="s">
        <v>1000</v>
      </c>
      <c r="B69" s="270" t="s">
        <v>127</v>
      </c>
      <c r="C69" s="270" t="s">
        <v>970</v>
      </c>
      <c r="D69" s="270" t="s">
        <v>128</v>
      </c>
      <c r="E69" s="285">
        <v>21</v>
      </c>
      <c r="F69" s="286">
        <v>4</v>
      </c>
      <c r="G69" s="287">
        <v>7</v>
      </c>
      <c r="H69" s="287">
        <v>4</v>
      </c>
      <c r="I69" s="287">
        <v>1</v>
      </c>
      <c r="J69" s="287">
        <v>5</v>
      </c>
      <c r="K69" s="268"/>
      <c r="L69" s="270" t="s">
        <v>1002</v>
      </c>
      <c r="M69" s="270" t="s">
        <v>342</v>
      </c>
      <c r="N69" s="270" t="s">
        <v>976</v>
      </c>
      <c r="O69" s="270" t="s">
        <v>993</v>
      </c>
      <c r="P69" s="285">
        <v>2</v>
      </c>
      <c r="Q69" s="289"/>
      <c r="R69" s="287">
        <v>1</v>
      </c>
      <c r="S69" s="290"/>
      <c r="T69" s="287">
        <v>1</v>
      </c>
      <c r="U69" s="290"/>
    </row>
    <row r="70" spans="1:21" ht="15" customHeight="1" x14ac:dyDescent="0.25">
      <c r="A70" s="270" t="s">
        <v>1002</v>
      </c>
      <c r="B70" s="270" t="s">
        <v>71</v>
      </c>
      <c r="C70" s="270" t="s">
        <v>972</v>
      </c>
      <c r="D70" s="270" t="s">
        <v>257</v>
      </c>
      <c r="E70" s="285">
        <v>21</v>
      </c>
      <c r="F70" s="286">
        <v>3</v>
      </c>
      <c r="G70" s="287">
        <v>6</v>
      </c>
      <c r="H70" s="287">
        <v>2</v>
      </c>
      <c r="I70" s="287">
        <v>3</v>
      </c>
      <c r="J70" s="287">
        <v>7</v>
      </c>
      <c r="K70" s="268"/>
      <c r="L70" s="270" t="s">
        <v>1003</v>
      </c>
      <c r="M70" s="270" t="s">
        <v>217</v>
      </c>
      <c r="N70" s="270" t="s">
        <v>976</v>
      </c>
      <c r="O70" s="270" t="s">
        <v>218</v>
      </c>
      <c r="P70" s="285">
        <v>1</v>
      </c>
      <c r="Q70" s="289"/>
      <c r="R70" s="290"/>
      <c r="S70" s="290"/>
      <c r="T70" s="290"/>
      <c r="U70" s="287">
        <v>1</v>
      </c>
    </row>
    <row r="71" spans="1:21" ht="15" customHeight="1" x14ac:dyDescent="0.25">
      <c r="A71" s="270" t="s">
        <v>1003</v>
      </c>
      <c r="B71" s="270" t="s">
        <v>47</v>
      </c>
      <c r="C71" s="270" t="s">
        <v>970</v>
      </c>
      <c r="D71" s="270" t="s">
        <v>971</v>
      </c>
      <c r="E71" s="285">
        <v>21</v>
      </c>
      <c r="F71" s="286">
        <v>1</v>
      </c>
      <c r="G71" s="287">
        <v>2</v>
      </c>
      <c r="H71" s="287">
        <v>5</v>
      </c>
      <c r="I71" s="287">
        <v>5</v>
      </c>
      <c r="J71" s="287">
        <v>8</v>
      </c>
      <c r="K71" s="268"/>
      <c r="L71" s="270" t="s">
        <v>1003</v>
      </c>
      <c r="M71" s="270" t="s">
        <v>540</v>
      </c>
      <c r="N71" s="270" t="s">
        <v>976</v>
      </c>
      <c r="O71" s="270" t="s">
        <v>541</v>
      </c>
      <c r="P71" s="285">
        <v>1</v>
      </c>
      <c r="Q71" s="289"/>
      <c r="R71" s="290"/>
      <c r="S71" s="290"/>
      <c r="T71" s="290"/>
      <c r="U71" s="287">
        <v>1</v>
      </c>
    </row>
    <row r="72" spans="1:21" ht="15" customHeight="1" x14ac:dyDescent="0.25">
      <c r="A72" s="270" t="s">
        <v>1004</v>
      </c>
      <c r="B72" s="270" t="s">
        <v>23</v>
      </c>
      <c r="C72" s="270" t="s">
        <v>968</v>
      </c>
      <c r="D72" s="270" t="s">
        <v>410</v>
      </c>
      <c r="E72" s="285">
        <v>20</v>
      </c>
      <c r="F72" s="286">
        <v>6</v>
      </c>
      <c r="G72" s="287">
        <v>3</v>
      </c>
      <c r="H72" s="287">
        <v>4</v>
      </c>
      <c r="I72" s="287">
        <v>5</v>
      </c>
      <c r="J72" s="287">
        <v>2</v>
      </c>
      <c r="K72" s="268"/>
      <c r="L72" s="270" t="s">
        <v>1002</v>
      </c>
      <c r="M72" s="270" t="s">
        <v>505</v>
      </c>
      <c r="N72" s="270" t="s">
        <v>976</v>
      </c>
      <c r="O72" s="270" t="s">
        <v>506</v>
      </c>
      <c r="P72" s="285">
        <v>1</v>
      </c>
      <c r="Q72" s="289"/>
      <c r="R72" s="290"/>
      <c r="S72" s="290"/>
      <c r="T72" s="290"/>
      <c r="U72" s="287">
        <v>1</v>
      </c>
    </row>
    <row r="73" spans="1:21" ht="15" customHeight="1" x14ac:dyDescent="0.25">
      <c r="A73" s="270" t="s">
        <v>1004</v>
      </c>
      <c r="B73" s="270" t="s">
        <v>21</v>
      </c>
      <c r="C73" s="270" t="s">
        <v>968</v>
      </c>
      <c r="D73" s="270" t="s">
        <v>381</v>
      </c>
      <c r="E73" s="285">
        <v>18</v>
      </c>
      <c r="F73" s="286">
        <v>7</v>
      </c>
      <c r="G73" s="287">
        <v>3</v>
      </c>
      <c r="H73" s="290"/>
      <c r="I73" s="287">
        <v>3</v>
      </c>
      <c r="J73" s="287">
        <v>5</v>
      </c>
      <c r="K73" s="268"/>
      <c r="L73" s="271"/>
      <c r="M73" s="271"/>
      <c r="N73" s="271"/>
      <c r="O73" s="271"/>
      <c r="P73" s="271"/>
      <c r="R73" s="271"/>
      <c r="S73" s="271"/>
      <c r="T73" s="271"/>
      <c r="U73" s="271"/>
    </row>
    <row r="74" spans="1:21" ht="15" customHeight="1" x14ac:dyDescent="0.25">
      <c r="A74" s="270" t="s">
        <v>1004</v>
      </c>
      <c r="B74" s="270" t="s">
        <v>18</v>
      </c>
      <c r="C74" s="270" t="s">
        <v>970</v>
      </c>
      <c r="D74" s="270" t="s">
        <v>521</v>
      </c>
      <c r="E74" s="285">
        <v>18</v>
      </c>
      <c r="F74" s="291"/>
      <c r="G74" s="287">
        <v>4</v>
      </c>
      <c r="H74" s="287">
        <v>11</v>
      </c>
      <c r="I74" s="287">
        <v>1</v>
      </c>
      <c r="J74" s="287">
        <v>2</v>
      </c>
      <c r="K74" s="268"/>
      <c r="L74" s="271"/>
      <c r="M74" s="271"/>
      <c r="N74" s="271"/>
      <c r="O74" s="271"/>
      <c r="P74" s="271"/>
      <c r="R74" s="271"/>
      <c r="S74" s="271"/>
      <c r="T74" s="271"/>
      <c r="U74" s="271"/>
    </row>
    <row r="75" spans="1:21" ht="15" customHeight="1" x14ac:dyDescent="0.25">
      <c r="A75" s="270" t="s">
        <v>1004</v>
      </c>
      <c r="B75" s="270" t="s">
        <v>124</v>
      </c>
      <c r="C75" s="270" t="s">
        <v>968</v>
      </c>
      <c r="D75" s="270" t="s">
        <v>379</v>
      </c>
      <c r="E75" s="285">
        <v>17</v>
      </c>
      <c r="F75" s="286">
        <v>7</v>
      </c>
      <c r="G75" s="287">
        <v>3</v>
      </c>
      <c r="H75" s="290"/>
      <c r="I75" s="287">
        <v>4</v>
      </c>
      <c r="J75" s="287">
        <v>3</v>
      </c>
      <c r="K75" s="268"/>
      <c r="L75" s="271"/>
      <c r="M75" s="271"/>
      <c r="N75" s="271"/>
      <c r="O75" s="271"/>
      <c r="P75" s="271"/>
      <c r="R75" s="271"/>
      <c r="S75" s="271"/>
      <c r="T75" s="271"/>
      <c r="U75" s="271"/>
    </row>
    <row r="76" spans="1:21" ht="15" customHeight="1" x14ac:dyDescent="0.25">
      <c r="A76" s="270" t="s">
        <v>1004</v>
      </c>
      <c r="B76" s="270" t="s">
        <v>16</v>
      </c>
      <c r="C76" s="270" t="s">
        <v>970</v>
      </c>
      <c r="D76" s="270" t="s">
        <v>310</v>
      </c>
      <c r="E76" s="285">
        <v>17</v>
      </c>
      <c r="F76" s="291"/>
      <c r="G76" s="290"/>
      <c r="H76" s="287">
        <v>4</v>
      </c>
      <c r="I76" s="287">
        <v>4</v>
      </c>
      <c r="J76" s="287">
        <v>9</v>
      </c>
      <c r="K76" s="268"/>
      <c r="L76" s="271"/>
      <c r="M76" s="271"/>
      <c r="N76" s="271"/>
      <c r="O76" s="271"/>
      <c r="P76" s="271"/>
      <c r="R76" s="271"/>
      <c r="S76" s="271"/>
      <c r="T76" s="271"/>
      <c r="U76" s="271"/>
    </row>
    <row r="77" spans="1:21" ht="15" customHeight="1" x14ac:dyDescent="0.25">
      <c r="A77" s="270" t="s">
        <v>1006</v>
      </c>
      <c r="B77" s="270" t="s">
        <v>164</v>
      </c>
      <c r="C77" s="270" t="s">
        <v>968</v>
      </c>
      <c r="D77" s="270" t="s">
        <v>165</v>
      </c>
      <c r="E77" s="285">
        <v>16</v>
      </c>
      <c r="F77" s="286">
        <v>2</v>
      </c>
      <c r="G77" s="287">
        <v>3</v>
      </c>
      <c r="H77" s="287">
        <v>2</v>
      </c>
      <c r="I77" s="287">
        <v>6</v>
      </c>
      <c r="J77" s="287">
        <v>3</v>
      </c>
      <c r="K77" s="268"/>
      <c r="L77" s="271"/>
      <c r="M77" s="271"/>
      <c r="N77" s="271"/>
      <c r="O77" s="271"/>
      <c r="P77" s="271"/>
      <c r="R77" s="271"/>
      <c r="S77" s="271"/>
      <c r="T77" s="271"/>
      <c r="U77" s="271"/>
    </row>
    <row r="78" spans="1:21" ht="15" customHeight="1" x14ac:dyDescent="0.25">
      <c r="A78" s="270" t="s">
        <v>1004</v>
      </c>
      <c r="B78" s="270" t="s">
        <v>91</v>
      </c>
      <c r="C78" s="270" t="s">
        <v>972</v>
      </c>
      <c r="D78" s="270" t="s">
        <v>92</v>
      </c>
      <c r="E78" s="285">
        <v>15</v>
      </c>
      <c r="F78" s="286">
        <v>2</v>
      </c>
      <c r="G78" s="287">
        <v>4</v>
      </c>
      <c r="H78" s="287">
        <v>5</v>
      </c>
      <c r="I78" s="287">
        <v>2</v>
      </c>
      <c r="J78" s="287">
        <v>2</v>
      </c>
      <c r="K78" s="268"/>
      <c r="L78" s="271"/>
      <c r="M78" s="271"/>
      <c r="N78" s="271"/>
      <c r="O78" s="271"/>
      <c r="P78" s="271"/>
      <c r="R78" s="271"/>
      <c r="S78" s="271"/>
      <c r="T78" s="271"/>
      <c r="U78" s="271"/>
    </row>
    <row r="79" spans="1:21" ht="15" customHeight="1" x14ac:dyDescent="0.25">
      <c r="A79" s="270" t="s">
        <v>1001</v>
      </c>
      <c r="B79" s="270" t="s">
        <v>58</v>
      </c>
      <c r="C79" s="270" t="s">
        <v>968</v>
      </c>
      <c r="D79" s="270" t="s">
        <v>349</v>
      </c>
      <c r="E79" s="285">
        <v>13</v>
      </c>
      <c r="F79" s="291"/>
      <c r="G79" s="290"/>
      <c r="H79" s="287">
        <v>1</v>
      </c>
      <c r="I79" s="287">
        <v>4</v>
      </c>
      <c r="J79" s="287">
        <v>8</v>
      </c>
      <c r="K79" s="268"/>
      <c r="L79" s="271"/>
      <c r="M79" s="271"/>
      <c r="N79" s="271"/>
      <c r="O79" s="271"/>
      <c r="P79" s="271"/>
      <c r="R79" s="271"/>
      <c r="S79" s="271"/>
      <c r="T79" s="271"/>
      <c r="U79" s="271"/>
    </row>
    <row r="80" spans="1:21" ht="15" customHeight="1" x14ac:dyDescent="0.25">
      <c r="A80" s="270" t="s">
        <v>1006</v>
      </c>
      <c r="B80" s="270" t="s">
        <v>167</v>
      </c>
      <c r="C80" s="270" t="s">
        <v>968</v>
      </c>
      <c r="D80" s="270" t="s">
        <v>474</v>
      </c>
      <c r="E80" s="285">
        <v>12</v>
      </c>
      <c r="F80" s="291"/>
      <c r="G80" s="287">
        <v>4</v>
      </c>
      <c r="H80" s="287">
        <v>1</v>
      </c>
      <c r="I80" s="287">
        <v>4</v>
      </c>
      <c r="J80" s="287">
        <v>3</v>
      </c>
      <c r="K80" s="268"/>
      <c r="L80" s="271"/>
      <c r="M80" s="271"/>
      <c r="N80" s="271"/>
      <c r="O80" s="271"/>
      <c r="P80" s="271"/>
      <c r="R80" s="271"/>
      <c r="S80" s="271"/>
      <c r="T80" s="271"/>
      <c r="U80" s="271"/>
    </row>
    <row r="81" spans="1:21" ht="15" customHeight="1" x14ac:dyDescent="0.25">
      <c r="A81" s="270" t="s">
        <v>1003</v>
      </c>
      <c r="B81" s="270" t="s">
        <v>327</v>
      </c>
      <c r="C81" s="270" t="s">
        <v>968</v>
      </c>
      <c r="D81" s="270" t="s">
        <v>8</v>
      </c>
      <c r="E81" s="285">
        <v>11</v>
      </c>
      <c r="F81" s="286">
        <v>3</v>
      </c>
      <c r="G81" s="287">
        <v>2</v>
      </c>
      <c r="H81" s="287">
        <v>2</v>
      </c>
      <c r="I81" s="287">
        <v>4</v>
      </c>
      <c r="J81" s="290"/>
      <c r="K81" s="268"/>
      <c r="L81" s="352"/>
      <c r="M81" s="352"/>
      <c r="N81" s="352"/>
      <c r="O81" s="352"/>
      <c r="P81" s="352"/>
      <c r="Q81" s="352"/>
      <c r="R81" s="352"/>
      <c r="S81" s="352"/>
      <c r="T81" s="352"/>
      <c r="U81" s="352"/>
    </row>
    <row r="82" spans="1:21" ht="29.25" customHeight="1" x14ac:dyDescent="0.25">
      <c r="A82" s="270" t="s">
        <v>1006</v>
      </c>
      <c r="B82" s="270" t="s">
        <v>34</v>
      </c>
      <c r="C82" s="270" t="s">
        <v>968</v>
      </c>
      <c r="D82" s="270" t="s">
        <v>329</v>
      </c>
      <c r="E82" s="285">
        <v>11</v>
      </c>
      <c r="F82" s="291"/>
      <c r="G82" s="287">
        <v>1</v>
      </c>
      <c r="H82" s="287">
        <v>1</v>
      </c>
      <c r="I82" s="287">
        <v>5</v>
      </c>
      <c r="J82" s="287">
        <v>4</v>
      </c>
      <c r="K82" s="268"/>
      <c r="L82" s="299" t="s">
        <v>7</v>
      </c>
      <c r="M82" s="281" t="s">
        <v>578</v>
      </c>
      <c r="N82" s="349" t="s">
        <v>600</v>
      </c>
      <c r="O82" s="351"/>
      <c r="P82" s="282" t="s">
        <v>987</v>
      </c>
      <c r="Q82" s="284" t="s">
        <v>974</v>
      </c>
      <c r="R82" s="284" t="s">
        <v>988</v>
      </c>
      <c r="S82" s="284" t="s">
        <v>989</v>
      </c>
      <c r="T82" s="284" t="s">
        <v>990</v>
      </c>
      <c r="U82" s="284" t="s">
        <v>991</v>
      </c>
    </row>
    <row r="83" spans="1:21" ht="15" customHeight="1" x14ac:dyDescent="0.25">
      <c r="A83" s="270" t="s">
        <v>1006</v>
      </c>
      <c r="B83" s="270" t="s">
        <v>173</v>
      </c>
      <c r="C83" s="270" t="s">
        <v>968</v>
      </c>
      <c r="D83" s="270" t="s">
        <v>463</v>
      </c>
      <c r="E83" s="285">
        <v>9</v>
      </c>
      <c r="F83" s="291"/>
      <c r="G83" s="287">
        <v>1</v>
      </c>
      <c r="H83" s="287">
        <v>1</v>
      </c>
      <c r="I83" s="287">
        <v>2</v>
      </c>
      <c r="J83" s="287">
        <v>5</v>
      </c>
      <c r="K83" s="268"/>
      <c r="L83" s="270" t="s">
        <v>1006</v>
      </c>
      <c r="M83" s="270" t="s">
        <v>552</v>
      </c>
      <c r="N83" s="270" t="s">
        <v>973</v>
      </c>
      <c r="O83" s="270" t="s">
        <v>553</v>
      </c>
      <c r="P83" s="292">
        <v>7</v>
      </c>
      <c r="Q83" s="269">
        <v>2</v>
      </c>
      <c r="R83" s="287">
        <v>2</v>
      </c>
      <c r="S83" s="287">
        <v>1</v>
      </c>
      <c r="T83" s="287">
        <v>2</v>
      </c>
      <c r="U83" s="290"/>
    </row>
    <row r="84" spans="1:21" ht="15" customHeight="1" x14ac:dyDescent="0.25">
      <c r="A84" s="270" t="s">
        <v>1003</v>
      </c>
      <c r="B84" s="270" t="s">
        <v>860</v>
      </c>
      <c r="C84" s="270" t="s">
        <v>972</v>
      </c>
      <c r="D84" s="270" t="s">
        <v>932</v>
      </c>
      <c r="E84" s="285">
        <v>8</v>
      </c>
      <c r="F84" s="286">
        <v>8</v>
      </c>
      <c r="G84" s="290"/>
      <c r="H84" s="290"/>
      <c r="I84" s="290"/>
      <c r="J84" s="290"/>
      <c r="K84" s="268"/>
      <c r="L84" s="270" t="s">
        <v>1001</v>
      </c>
      <c r="M84" s="270" t="s">
        <v>475</v>
      </c>
      <c r="N84" s="270" t="s">
        <v>973</v>
      </c>
      <c r="O84" s="270" t="s">
        <v>476</v>
      </c>
      <c r="P84" s="292">
        <v>4</v>
      </c>
      <c r="Q84" s="273"/>
      <c r="R84" s="290"/>
      <c r="S84" s="290"/>
      <c r="T84" s="287">
        <v>2</v>
      </c>
      <c r="U84" s="287">
        <v>2</v>
      </c>
    </row>
    <row r="85" spans="1:21" ht="15" customHeight="1" x14ac:dyDescent="0.25">
      <c r="A85" s="270" t="s">
        <v>1005</v>
      </c>
      <c r="B85" s="270" t="s">
        <v>181</v>
      </c>
      <c r="C85" s="270" t="s">
        <v>967</v>
      </c>
      <c r="D85" s="270" t="s">
        <v>182</v>
      </c>
      <c r="E85" s="285">
        <v>8</v>
      </c>
      <c r="F85" s="286">
        <v>1</v>
      </c>
      <c r="G85" s="287">
        <v>2</v>
      </c>
      <c r="H85" s="287">
        <v>3</v>
      </c>
      <c r="I85" s="290"/>
      <c r="J85" s="287">
        <v>2</v>
      </c>
      <c r="K85" s="268"/>
      <c r="L85" s="270" t="s">
        <v>1004</v>
      </c>
      <c r="M85" s="270" t="s">
        <v>120</v>
      </c>
      <c r="N85" s="270" t="s">
        <v>973</v>
      </c>
      <c r="O85" s="270" t="s">
        <v>121</v>
      </c>
      <c r="P85" s="292">
        <v>2</v>
      </c>
      <c r="Q85" s="273"/>
      <c r="R85" s="290"/>
      <c r="S85" s="290"/>
      <c r="T85" s="290"/>
      <c r="U85" s="287">
        <v>2</v>
      </c>
    </row>
    <row r="86" spans="1:21" ht="15" customHeight="1" x14ac:dyDescent="0.25">
      <c r="A86" s="270" t="s">
        <v>1003</v>
      </c>
      <c r="B86" s="270" t="s">
        <v>48</v>
      </c>
      <c r="C86" s="270" t="s">
        <v>970</v>
      </c>
      <c r="D86" s="270" t="s">
        <v>994</v>
      </c>
      <c r="E86" s="285">
        <v>8</v>
      </c>
      <c r="F86" s="291"/>
      <c r="G86" s="287">
        <v>1</v>
      </c>
      <c r="H86" s="287">
        <v>6</v>
      </c>
      <c r="I86" s="287">
        <v>1</v>
      </c>
      <c r="J86" s="290"/>
      <c r="K86" s="268"/>
      <c r="L86" s="270" t="s">
        <v>1006</v>
      </c>
      <c r="M86" s="270" t="s">
        <v>33</v>
      </c>
      <c r="N86" s="270" t="s">
        <v>973</v>
      </c>
      <c r="O86" s="270" t="s">
        <v>339</v>
      </c>
      <c r="P86" s="292">
        <v>1</v>
      </c>
      <c r="Q86" s="273"/>
      <c r="R86" s="290"/>
      <c r="S86" s="290"/>
      <c r="T86" s="287">
        <v>1</v>
      </c>
      <c r="U86" s="290"/>
    </row>
    <row r="87" spans="1:21" ht="15" customHeight="1" x14ac:dyDescent="0.25">
      <c r="A87" s="270" t="s">
        <v>1003</v>
      </c>
      <c r="B87" s="270" t="s">
        <v>781</v>
      </c>
      <c r="C87" s="270" t="s">
        <v>970</v>
      </c>
      <c r="D87" s="270" t="s">
        <v>809</v>
      </c>
      <c r="E87" s="285">
        <v>7</v>
      </c>
      <c r="F87" s="286">
        <v>3</v>
      </c>
      <c r="G87" s="287">
        <v>4</v>
      </c>
      <c r="H87" s="290"/>
      <c r="I87" s="290"/>
      <c r="J87" s="290"/>
      <c r="K87" s="268"/>
    </row>
    <row r="88" spans="1:21" ht="15" customHeight="1" x14ac:dyDescent="0.25">
      <c r="A88" s="270" t="s">
        <v>1003</v>
      </c>
      <c r="B88" s="270" t="s">
        <v>752</v>
      </c>
      <c r="C88" s="270" t="s">
        <v>970</v>
      </c>
      <c r="D88" s="270" t="s">
        <v>595</v>
      </c>
      <c r="E88" s="285">
        <v>6</v>
      </c>
      <c r="F88" s="286">
        <v>3</v>
      </c>
      <c r="G88" s="287">
        <v>1</v>
      </c>
      <c r="H88" s="287">
        <v>2</v>
      </c>
      <c r="I88" s="290"/>
      <c r="J88" s="290"/>
      <c r="K88" s="268"/>
    </row>
    <row r="89" spans="1:21" ht="15" customHeight="1" x14ac:dyDescent="0.25">
      <c r="A89" s="270" t="s">
        <v>1003</v>
      </c>
      <c r="B89" s="270" t="s">
        <v>139</v>
      </c>
      <c r="C89" s="270" t="s">
        <v>968</v>
      </c>
      <c r="D89" s="270" t="s">
        <v>136</v>
      </c>
      <c r="E89" s="285">
        <v>6</v>
      </c>
      <c r="F89" s="291"/>
      <c r="G89" s="290"/>
      <c r="H89" s="290"/>
      <c r="I89" s="287">
        <v>2</v>
      </c>
      <c r="J89" s="287">
        <v>4</v>
      </c>
      <c r="K89" s="268"/>
      <c r="L89" s="271"/>
      <c r="M89" s="271"/>
      <c r="N89" s="271"/>
      <c r="O89" s="271"/>
      <c r="P89" s="271"/>
      <c r="R89" s="271"/>
      <c r="S89" s="271"/>
      <c r="T89" s="271"/>
      <c r="U89" s="271"/>
    </row>
    <row r="90" spans="1:21" ht="15" customHeight="1" x14ac:dyDescent="0.25">
      <c r="A90" s="270" t="s">
        <v>1002</v>
      </c>
      <c r="B90" s="270" t="s">
        <v>281</v>
      </c>
      <c r="C90" s="270" t="s">
        <v>972</v>
      </c>
      <c r="D90" s="270" t="s">
        <v>282</v>
      </c>
      <c r="E90" s="285">
        <v>6</v>
      </c>
      <c r="F90" s="291"/>
      <c r="G90" s="290"/>
      <c r="H90" s="287">
        <v>2</v>
      </c>
      <c r="I90" s="287">
        <v>1</v>
      </c>
      <c r="J90" s="287">
        <v>3</v>
      </c>
      <c r="K90" s="268"/>
      <c r="L90" s="271"/>
      <c r="M90" s="271"/>
      <c r="N90" s="271"/>
      <c r="O90" s="271"/>
      <c r="P90" s="271"/>
      <c r="R90" s="271"/>
      <c r="S90" s="271"/>
      <c r="T90" s="271"/>
      <c r="U90" s="271"/>
    </row>
    <row r="91" spans="1:21" ht="15" customHeight="1" x14ac:dyDescent="0.25">
      <c r="A91" s="270" t="s">
        <v>1006</v>
      </c>
      <c r="B91" s="270" t="s">
        <v>778</v>
      </c>
      <c r="C91" s="270" t="s">
        <v>972</v>
      </c>
      <c r="D91" s="270" t="s">
        <v>807</v>
      </c>
      <c r="E91" s="285">
        <v>5</v>
      </c>
      <c r="F91" s="286">
        <v>4</v>
      </c>
      <c r="G91" s="287">
        <v>1</v>
      </c>
      <c r="H91" s="290"/>
      <c r="I91" s="290"/>
      <c r="J91" s="290"/>
      <c r="K91" s="268"/>
      <c r="L91" s="271"/>
      <c r="M91" s="271"/>
      <c r="N91" s="271"/>
      <c r="O91" s="271"/>
      <c r="P91" s="271"/>
      <c r="R91" s="271"/>
      <c r="S91" s="271"/>
      <c r="T91" s="271"/>
      <c r="U91" s="271"/>
    </row>
    <row r="92" spans="1:21" ht="15" customHeight="1" x14ac:dyDescent="0.25">
      <c r="A92" s="270" t="s">
        <v>1003</v>
      </c>
      <c r="B92" s="270" t="s">
        <v>215</v>
      </c>
      <c r="C92" s="270" t="s">
        <v>970</v>
      </c>
      <c r="D92" s="270" t="s">
        <v>969</v>
      </c>
      <c r="E92" s="285">
        <v>5</v>
      </c>
      <c r="F92" s="286">
        <v>1</v>
      </c>
      <c r="G92" s="290"/>
      <c r="H92" s="287">
        <v>3</v>
      </c>
      <c r="I92" s="287">
        <v>1</v>
      </c>
      <c r="J92" s="290"/>
      <c r="K92" s="268"/>
      <c r="L92" s="271"/>
      <c r="M92" s="271"/>
      <c r="N92" s="271"/>
      <c r="O92" s="271"/>
      <c r="P92" s="271"/>
      <c r="R92" s="271"/>
      <c r="S92" s="271"/>
      <c r="T92" s="271"/>
      <c r="U92" s="271"/>
    </row>
    <row r="93" spans="1:21" ht="15" customHeight="1" x14ac:dyDescent="0.25">
      <c r="A93" s="270" t="s">
        <v>1001</v>
      </c>
      <c r="B93" s="270" t="s">
        <v>57</v>
      </c>
      <c r="C93" s="270" t="s">
        <v>968</v>
      </c>
      <c r="D93" s="270" t="s">
        <v>374</v>
      </c>
      <c r="E93" s="285">
        <v>5</v>
      </c>
      <c r="F93" s="291"/>
      <c r="G93" s="290"/>
      <c r="H93" s="290"/>
      <c r="I93" s="287">
        <v>2</v>
      </c>
      <c r="J93" s="287">
        <v>3</v>
      </c>
      <c r="K93" s="268"/>
      <c r="L93" s="271"/>
      <c r="M93" s="271"/>
      <c r="N93" s="271"/>
      <c r="O93" s="271"/>
      <c r="P93" s="271"/>
      <c r="R93" s="271"/>
      <c r="S93" s="271"/>
      <c r="T93" s="271"/>
      <c r="U93" s="271"/>
    </row>
    <row r="94" spans="1:21" ht="15" customHeight="1" x14ac:dyDescent="0.25">
      <c r="A94" s="270" t="s">
        <v>1003</v>
      </c>
      <c r="B94" s="270" t="s">
        <v>789</v>
      </c>
      <c r="C94" s="270" t="s">
        <v>970</v>
      </c>
      <c r="D94" s="270" t="s">
        <v>808</v>
      </c>
      <c r="E94" s="285">
        <v>4</v>
      </c>
      <c r="F94" s="286">
        <v>4</v>
      </c>
      <c r="G94" s="290"/>
      <c r="H94" s="290"/>
      <c r="I94" s="290"/>
      <c r="J94" s="290"/>
      <c r="K94" s="268"/>
      <c r="L94" s="271"/>
      <c r="M94" s="271"/>
      <c r="N94" s="271"/>
      <c r="O94" s="271"/>
      <c r="P94" s="271"/>
      <c r="R94" s="271"/>
      <c r="S94" s="271"/>
      <c r="T94" s="271"/>
      <c r="U94" s="271"/>
    </row>
    <row r="95" spans="1:21" ht="15" customHeight="1" x14ac:dyDescent="0.25">
      <c r="A95" s="270" t="s">
        <v>1004</v>
      </c>
      <c r="B95" s="270" t="s">
        <v>790</v>
      </c>
      <c r="C95" s="270" t="s">
        <v>970</v>
      </c>
      <c r="D95" s="270" t="s">
        <v>810</v>
      </c>
      <c r="E95" s="285">
        <v>3</v>
      </c>
      <c r="F95" s="286">
        <v>3</v>
      </c>
      <c r="G95" s="290"/>
      <c r="H95" s="290"/>
      <c r="I95" s="290"/>
      <c r="J95" s="290"/>
      <c r="K95" s="268"/>
      <c r="L95" s="271"/>
      <c r="M95" s="271"/>
      <c r="N95" s="271"/>
      <c r="O95" s="271"/>
      <c r="P95" s="271"/>
      <c r="R95" s="271"/>
      <c r="S95" s="271"/>
      <c r="T95" s="271"/>
      <c r="U95" s="271"/>
    </row>
    <row r="96" spans="1:21" ht="15" customHeight="1" x14ac:dyDescent="0.25">
      <c r="A96" s="270" t="s">
        <v>1007</v>
      </c>
      <c r="B96" s="270" t="s">
        <v>323</v>
      </c>
      <c r="C96" s="270" t="s">
        <v>972</v>
      </c>
      <c r="D96" s="270" t="s">
        <v>324</v>
      </c>
      <c r="E96" s="285">
        <v>3</v>
      </c>
      <c r="F96" s="286">
        <v>2</v>
      </c>
      <c r="G96" s="287">
        <v>1</v>
      </c>
      <c r="H96" s="290"/>
      <c r="I96" s="290"/>
      <c r="J96" s="290"/>
      <c r="K96" s="268"/>
      <c r="L96" s="271"/>
      <c r="M96" s="271"/>
      <c r="N96" s="271"/>
      <c r="O96" s="271"/>
      <c r="P96" s="271"/>
      <c r="R96" s="271"/>
      <c r="S96" s="271"/>
      <c r="T96" s="271"/>
      <c r="U96" s="271"/>
    </row>
    <row r="97" spans="1:21" ht="15" customHeight="1" x14ac:dyDescent="0.25">
      <c r="A97" s="270" t="s">
        <v>1000</v>
      </c>
      <c r="B97" s="270" t="s">
        <v>25</v>
      </c>
      <c r="C97" s="270" t="s">
        <v>970</v>
      </c>
      <c r="D97" s="270" t="s">
        <v>150</v>
      </c>
      <c r="E97" s="285">
        <v>2</v>
      </c>
      <c r="F97" s="291"/>
      <c r="G97" s="290"/>
      <c r="H97" s="290"/>
      <c r="I97" s="290"/>
      <c r="J97" s="287">
        <v>2</v>
      </c>
      <c r="K97" s="268"/>
      <c r="L97" s="271"/>
      <c r="M97" s="271"/>
      <c r="N97" s="271"/>
      <c r="O97" s="271"/>
      <c r="P97" s="271"/>
      <c r="R97" s="271"/>
      <c r="S97" s="271"/>
      <c r="T97" s="271"/>
      <c r="U97" s="271"/>
    </row>
    <row r="98" spans="1:21" ht="15" customHeight="1" x14ac:dyDescent="0.25">
      <c r="A98" s="270" t="s">
        <v>1000</v>
      </c>
      <c r="B98" s="270" t="s">
        <v>29</v>
      </c>
      <c r="C98" s="270" t="s">
        <v>970</v>
      </c>
      <c r="D98" s="270" t="s">
        <v>145</v>
      </c>
      <c r="E98" s="285">
        <v>2</v>
      </c>
      <c r="F98" s="291"/>
      <c r="G98" s="290"/>
      <c r="H98" s="290"/>
      <c r="I98" s="290"/>
      <c r="J98" s="287">
        <v>2</v>
      </c>
      <c r="K98" s="268"/>
      <c r="L98" s="271"/>
      <c r="M98" s="271"/>
      <c r="N98" s="271"/>
      <c r="O98" s="271"/>
      <c r="P98" s="271"/>
      <c r="R98" s="271"/>
      <c r="S98" s="271"/>
      <c r="T98" s="271"/>
      <c r="U98" s="271"/>
    </row>
    <row r="99" spans="1:21" ht="15" customHeight="1" x14ac:dyDescent="0.25">
      <c r="A99" s="270" t="s">
        <v>1001</v>
      </c>
      <c r="B99" s="270" t="s">
        <v>238</v>
      </c>
      <c r="C99" s="270" t="s">
        <v>968</v>
      </c>
      <c r="D99" s="270" t="s">
        <v>239</v>
      </c>
      <c r="E99" s="285">
        <v>2</v>
      </c>
      <c r="F99" s="291"/>
      <c r="G99" s="290"/>
      <c r="H99" s="290"/>
      <c r="I99" s="287">
        <v>1</v>
      </c>
      <c r="J99" s="287">
        <v>1</v>
      </c>
      <c r="K99" s="268"/>
      <c r="L99" s="271"/>
      <c r="M99" s="271"/>
      <c r="N99" s="271"/>
      <c r="O99" s="271"/>
      <c r="P99" s="271"/>
      <c r="R99" s="271"/>
      <c r="S99" s="271"/>
      <c r="T99" s="271"/>
      <c r="U99" s="271"/>
    </row>
    <row r="100" spans="1:21" ht="15" customHeight="1" x14ac:dyDescent="0.25">
      <c r="A100" s="270" t="s">
        <v>1001</v>
      </c>
      <c r="B100" s="270" t="s">
        <v>63</v>
      </c>
      <c r="C100" s="270" t="s">
        <v>968</v>
      </c>
      <c r="D100" s="270" t="s">
        <v>495</v>
      </c>
      <c r="E100" s="285">
        <v>2</v>
      </c>
      <c r="F100" s="291"/>
      <c r="G100" s="290"/>
      <c r="H100" s="290"/>
      <c r="I100" s="287">
        <v>1</v>
      </c>
      <c r="J100" s="287">
        <v>1</v>
      </c>
      <c r="K100" s="268"/>
      <c r="L100" s="271"/>
      <c r="M100" s="271"/>
      <c r="N100" s="271"/>
      <c r="O100" s="271"/>
      <c r="P100" s="271"/>
      <c r="R100" s="271"/>
      <c r="S100" s="271"/>
      <c r="T100" s="271"/>
      <c r="U100" s="271"/>
    </row>
    <row r="101" spans="1:21" ht="15" customHeight="1" x14ac:dyDescent="0.25">
      <c r="A101" s="270" t="s">
        <v>1003</v>
      </c>
      <c r="B101" s="270" t="s">
        <v>448</v>
      </c>
      <c r="C101" s="270" t="s">
        <v>972</v>
      </c>
      <c r="D101" s="270" t="s">
        <v>449</v>
      </c>
      <c r="E101" s="285">
        <v>2</v>
      </c>
      <c r="F101" s="291"/>
      <c r="G101" s="290"/>
      <c r="H101" s="290"/>
      <c r="I101" s="290"/>
      <c r="J101" s="287">
        <v>2</v>
      </c>
      <c r="K101" s="268"/>
      <c r="L101" s="271"/>
      <c r="M101" s="271"/>
      <c r="N101" s="271"/>
      <c r="O101" s="271"/>
      <c r="P101" s="271"/>
      <c r="R101" s="271"/>
      <c r="S101" s="271"/>
      <c r="T101" s="271"/>
      <c r="U101" s="271"/>
    </row>
    <row r="102" spans="1:21" ht="15" customHeight="1" x14ac:dyDescent="0.25">
      <c r="A102" s="270" t="s">
        <v>1007</v>
      </c>
      <c r="B102" s="270" t="s">
        <v>285</v>
      </c>
      <c r="C102" s="270" t="s">
        <v>972</v>
      </c>
      <c r="D102" s="270" t="s">
        <v>286</v>
      </c>
      <c r="E102" s="285">
        <v>2</v>
      </c>
      <c r="F102" s="291"/>
      <c r="G102" s="290"/>
      <c r="H102" s="290"/>
      <c r="I102" s="287">
        <v>2</v>
      </c>
      <c r="J102" s="290"/>
      <c r="K102" s="268"/>
      <c r="L102" s="271"/>
      <c r="M102" s="271"/>
      <c r="N102" s="271"/>
      <c r="O102" s="271"/>
      <c r="P102" s="271"/>
      <c r="R102" s="271"/>
      <c r="S102" s="271"/>
      <c r="T102" s="271"/>
      <c r="U102" s="271"/>
    </row>
    <row r="103" spans="1:21" ht="15" customHeight="1" x14ac:dyDescent="0.25">
      <c r="A103" s="270" t="s">
        <v>1003</v>
      </c>
      <c r="B103" s="270" t="s">
        <v>55</v>
      </c>
      <c r="C103" s="270" t="s">
        <v>970</v>
      </c>
      <c r="D103" s="270" t="s">
        <v>421</v>
      </c>
      <c r="E103" s="285">
        <v>2</v>
      </c>
      <c r="F103" s="291"/>
      <c r="G103" s="290"/>
      <c r="H103" s="290"/>
      <c r="I103" s="290"/>
      <c r="J103" s="287">
        <v>2</v>
      </c>
      <c r="K103" s="268"/>
      <c r="L103" s="271"/>
      <c r="M103" s="271"/>
      <c r="N103" s="271"/>
      <c r="O103" s="271"/>
      <c r="P103" s="271"/>
      <c r="R103" s="271"/>
      <c r="S103" s="271"/>
      <c r="T103" s="271"/>
      <c r="U103" s="271"/>
    </row>
    <row r="104" spans="1:21" ht="15" customHeight="1" x14ac:dyDescent="0.25">
      <c r="A104" s="270" t="s">
        <v>1003</v>
      </c>
      <c r="B104" s="270" t="s">
        <v>52</v>
      </c>
      <c r="C104" s="270" t="s">
        <v>978</v>
      </c>
      <c r="D104" s="270" t="s">
        <v>200</v>
      </c>
      <c r="E104" s="285">
        <v>2</v>
      </c>
      <c r="F104" s="293"/>
      <c r="G104" s="290"/>
      <c r="H104" s="290"/>
      <c r="I104" s="287">
        <v>1</v>
      </c>
      <c r="J104" s="287">
        <v>1</v>
      </c>
      <c r="K104" s="268"/>
      <c r="L104" s="271"/>
      <c r="M104" s="271"/>
      <c r="N104" s="271"/>
      <c r="O104" s="271"/>
      <c r="P104" s="271"/>
      <c r="R104" s="271"/>
      <c r="S104" s="271"/>
      <c r="T104" s="271"/>
      <c r="U104" s="271"/>
    </row>
    <row r="105" spans="1:21" ht="15" customHeight="1" x14ac:dyDescent="0.25">
      <c r="A105" s="270" t="s">
        <v>1005</v>
      </c>
      <c r="B105" s="270" t="s">
        <v>184</v>
      </c>
      <c r="C105" s="270" t="s">
        <v>967</v>
      </c>
      <c r="D105" s="270" t="s">
        <v>174</v>
      </c>
      <c r="E105" s="285">
        <v>1</v>
      </c>
      <c r="F105" s="286">
        <v>1</v>
      </c>
      <c r="G105" s="290"/>
      <c r="H105" s="290"/>
      <c r="I105" s="290"/>
      <c r="J105" s="290"/>
      <c r="K105" s="268"/>
      <c r="L105" s="271"/>
      <c r="M105" s="271"/>
      <c r="N105" s="271"/>
      <c r="O105" s="271"/>
      <c r="P105" s="271"/>
      <c r="R105" s="271"/>
      <c r="S105" s="271"/>
      <c r="T105" s="271"/>
      <c r="U105" s="271"/>
    </row>
    <row r="106" spans="1:21" ht="15" customHeight="1" x14ac:dyDescent="0.25">
      <c r="A106" s="270" t="s">
        <v>1003</v>
      </c>
      <c r="B106" s="270" t="s">
        <v>516</v>
      </c>
      <c r="C106" s="270" t="s">
        <v>970</v>
      </c>
      <c r="D106" s="270" t="s">
        <v>198</v>
      </c>
      <c r="E106" s="285">
        <v>1</v>
      </c>
      <c r="F106" s="291"/>
      <c r="G106" s="290"/>
      <c r="H106" s="287">
        <v>1</v>
      </c>
      <c r="I106" s="290"/>
      <c r="J106" s="290"/>
      <c r="K106" s="268"/>
      <c r="L106" s="271"/>
      <c r="M106" s="271"/>
      <c r="N106" s="271"/>
      <c r="O106" s="271"/>
      <c r="P106" s="271"/>
      <c r="R106" s="271"/>
      <c r="S106" s="271"/>
      <c r="T106" s="271"/>
      <c r="U106" s="271"/>
    </row>
    <row r="107" spans="1:21" ht="15" customHeight="1" x14ac:dyDescent="0.25">
      <c r="A107" s="270" t="s">
        <v>1000</v>
      </c>
      <c r="B107" s="270" t="s">
        <v>151</v>
      </c>
      <c r="C107" s="270" t="s">
        <v>970</v>
      </c>
      <c r="D107" s="270" t="s">
        <v>152</v>
      </c>
      <c r="E107" s="285">
        <v>1</v>
      </c>
      <c r="F107" s="291"/>
      <c r="G107" s="290"/>
      <c r="H107" s="290"/>
      <c r="I107" s="290"/>
      <c r="J107" s="287">
        <v>1</v>
      </c>
      <c r="K107" s="268"/>
      <c r="L107" s="271"/>
      <c r="M107" s="271"/>
      <c r="N107" s="271"/>
      <c r="O107" s="271"/>
      <c r="P107" s="271"/>
      <c r="R107" s="271"/>
      <c r="S107" s="271"/>
      <c r="T107" s="271"/>
      <c r="U107" s="271"/>
    </row>
    <row r="108" spans="1:21" ht="15" customHeight="1" x14ac:dyDescent="0.25">
      <c r="A108" s="270" t="s">
        <v>1000</v>
      </c>
      <c r="B108" s="270" t="s">
        <v>27</v>
      </c>
      <c r="C108" s="270" t="s">
        <v>970</v>
      </c>
      <c r="D108" s="270" t="s">
        <v>149</v>
      </c>
      <c r="E108" s="285">
        <v>1</v>
      </c>
      <c r="F108" s="291"/>
      <c r="G108" s="290"/>
      <c r="H108" s="290"/>
      <c r="I108" s="290"/>
      <c r="J108" s="287">
        <v>1</v>
      </c>
      <c r="K108" s="268"/>
      <c r="L108" s="271"/>
      <c r="M108" s="271"/>
      <c r="N108" s="271"/>
      <c r="O108" s="271"/>
      <c r="P108" s="271"/>
      <c r="R108" s="271"/>
      <c r="S108" s="271"/>
      <c r="T108" s="271"/>
      <c r="U108" s="271"/>
    </row>
    <row r="109" spans="1:21" ht="15" customHeight="1" x14ac:dyDescent="0.25">
      <c r="A109" s="270" t="s">
        <v>1000</v>
      </c>
      <c r="B109" s="270" t="s">
        <v>30</v>
      </c>
      <c r="C109" s="270" t="s">
        <v>970</v>
      </c>
      <c r="D109" s="270" t="s">
        <v>156</v>
      </c>
      <c r="E109" s="285">
        <v>1</v>
      </c>
      <c r="F109" s="291"/>
      <c r="G109" s="290"/>
      <c r="H109" s="290"/>
      <c r="I109" s="290"/>
      <c r="J109" s="287">
        <v>1</v>
      </c>
      <c r="K109" s="268"/>
      <c r="L109" s="271"/>
      <c r="M109" s="271"/>
      <c r="N109" s="271"/>
      <c r="O109" s="271"/>
      <c r="P109" s="271"/>
      <c r="R109" s="271"/>
      <c r="S109" s="271"/>
      <c r="T109" s="271"/>
      <c r="U109" s="271"/>
    </row>
    <row r="110" spans="1:21" ht="15" customHeight="1" x14ac:dyDescent="0.25">
      <c r="A110" s="270" t="s">
        <v>1000</v>
      </c>
      <c r="B110" s="270" t="s">
        <v>31</v>
      </c>
      <c r="C110" s="270" t="s">
        <v>970</v>
      </c>
      <c r="D110" s="270" t="s">
        <v>148</v>
      </c>
      <c r="E110" s="285">
        <v>1</v>
      </c>
      <c r="F110" s="291"/>
      <c r="G110" s="290"/>
      <c r="H110" s="290"/>
      <c r="I110" s="290"/>
      <c r="J110" s="287">
        <v>1</v>
      </c>
      <c r="K110" s="268"/>
      <c r="L110" s="271"/>
      <c r="M110" s="271"/>
      <c r="N110" s="271"/>
      <c r="O110" s="271"/>
      <c r="P110" s="271"/>
      <c r="R110" s="271"/>
      <c r="S110" s="271"/>
      <c r="T110" s="271"/>
      <c r="U110" s="271"/>
    </row>
    <row r="111" spans="1:21" ht="15" customHeight="1" x14ac:dyDescent="0.25">
      <c r="A111" s="270" t="s">
        <v>1003</v>
      </c>
      <c r="B111" s="270" t="s">
        <v>297</v>
      </c>
      <c r="C111" s="270" t="s">
        <v>968</v>
      </c>
      <c r="D111" s="270" t="s">
        <v>194</v>
      </c>
      <c r="E111" s="285">
        <v>1</v>
      </c>
      <c r="F111" s="291"/>
      <c r="G111" s="290"/>
      <c r="H111" s="290"/>
      <c r="I111" s="290"/>
      <c r="J111" s="287">
        <v>1</v>
      </c>
      <c r="K111" s="268"/>
      <c r="L111" s="271"/>
      <c r="M111" s="271"/>
      <c r="N111" s="271"/>
      <c r="O111" s="271"/>
      <c r="P111" s="271"/>
      <c r="R111" s="271"/>
      <c r="S111" s="271"/>
      <c r="T111" s="271"/>
      <c r="U111" s="271"/>
    </row>
    <row r="112" spans="1:21" ht="15" customHeight="1" x14ac:dyDescent="0.25">
      <c r="A112" s="270" t="s">
        <v>1006</v>
      </c>
      <c r="B112" s="270" t="s">
        <v>333</v>
      </c>
      <c r="C112" s="270" t="s">
        <v>968</v>
      </c>
      <c r="D112" s="270" t="s">
        <v>169</v>
      </c>
      <c r="E112" s="285">
        <v>1</v>
      </c>
      <c r="F112" s="291"/>
      <c r="G112" s="287">
        <v>1</v>
      </c>
      <c r="H112" s="290"/>
      <c r="I112" s="290"/>
      <c r="J112" s="290"/>
      <c r="K112" s="268"/>
      <c r="L112" s="271"/>
      <c r="M112" s="271"/>
      <c r="N112" s="271"/>
      <c r="O112" s="271"/>
      <c r="P112" s="271"/>
      <c r="R112" s="271"/>
      <c r="S112" s="271"/>
      <c r="T112" s="271"/>
      <c r="U112" s="271"/>
    </row>
    <row r="113" spans="1:21" ht="15" customHeight="1" x14ac:dyDescent="0.25">
      <c r="A113" s="270" t="s">
        <v>1003</v>
      </c>
      <c r="B113" s="270" t="s">
        <v>137</v>
      </c>
      <c r="C113" s="270" t="s">
        <v>968</v>
      </c>
      <c r="D113" s="270" t="s">
        <v>138</v>
      </c>
      <c r="E113" s="285">
        <v>1</v>
      </c>
      <c r="F113" s="291"/>
      <c r="G113" s="290"/>
      <c r="H113" s="290"/>
      <c r="I113" s="287">
        <v>1</v>
      </c>
      <c r="J113" s="290"/>
      <c r="K113" s="268"/>
      <c r="L113" s="271"/>
      <c r="M113" s="271"/>
      <c r="N113" s="271"/>
      <c r="O113" s="271"/>
      <c r="P113" s="271"/>
      <c r="R113" s="271"/>
      <c r="S113" s="271"/>
      <c r="T113" s="271"/>
      <c r="U113" s="271"/>
    </row>
    <row r="114" spans="1:21" ht="15" customHeight="1" x14ac:dyDescent="0.25">
      <c r="A114" s="270" t="s">
        <v>1002</v>
      </c>
      <c r="B114" s="270" t="s">
        <v>76</v>
      </c>
      <c r="C114" s="270" t="s">
        <v>968</v>
      </c>
      <c r="D114" s="270" t="s">
        <v>501</v>
      </c>
      <c r="E114" s="285">
        <v>1</v>
      </c>
      <c r="F114" s="291"/>
      <c r="G114" s="290"/>
      <c r="H114" s="290"/>
      <c r="I114" s="287">
        <v>1</v>
      </c>
      <c r="J114" s="290"/>
      <c r="K114" s="268"/>
      <c r="L114" s="271"/>
      <c r="M114" s="271"/>
      <c r="N114" s="271"/>
      <c r="O114" s="271"/>
      <c r="P114" s="271"/>
      <c r="R114" s="271"/>
      <c r="S114" s="271"/>
      <c r="T114" s="271"/>
      <c r="U114" s="271"/>
    </row>
    <row r="115" spans="1:21" ht="15" customHeight="1" x14ac:dyDescent="0.25">
      <c r="A115" s="270" t="s">
        <v>1002</v>
      </c>
      <c r="B115" s="270" t="s">
        <v>75</v>
      </c>
      <c r="C115" s="270" t="s">
        <v>968</v>
      </c>
      <c r="D115" s="270" t="s">
        <v>504</v>
      </c>
      <c r="E115" s="285">
        <v>1</v>
      </c>
      <c r="F115" s="291"/>
      <c r="G115" s="290"/>
      <c r="H115" s="287">
        <v>1</v>
      </c>
      <c r="I115" s="290"/>
      <c r="J115" s="290"/>
      <c r="K115" s="268"/>
      <c r="L115" s="271"/>
      <c r="M115" s="271"/>
      <c r="N115" s="271"/>
      <c r="O115" s="271"/>
      <c r="P115" s="271"/>
      <c r="R115" s="271"/>
      <c r="S115" s="271"/>
      <c r="T115" s="271"/>
      <c r="U115" s="271"/>
    </row>
    <row r="116" spans="1:21" ht="15" customHeight="1" x14ac:dyDescent="0.25">
      <c r="A116" s="270" t="s">
        <v>1002</v>
      </c>
      <c r="B116" s="270" t="s">
        <v>74</v>
      </c>
      <c r="C116" s="270" t="s">
        <v>968</v>
      </c>
      <c r="D116" s="270" t="s">
        <v>502</v>
      </c>
      <c r="E116" s="285">
        <v>1</v>
      </c>
      <c r="F116" s="291"/>
      <c r="G116" s="290"/>
      <c r="H116" s="290"/>
      <c r="I116" s="290"/>
      <c r="J116" s="287">
        <v>1</v>
      </c>
      <c r="K116" s="268"/>
      <c r="L116" s="271"/>
      <c r="M116" s="271"/>
      <c r="N116" s="271"/>
      <c r="O116" s="271"/>
      <c r="P116" s="271"/>
      <c r="R116" s="271"/>
      <c r="S116" s="271"/>
      <c r="T116" s="271"/>
      <c r="U116" s="271"/>
    </row>
    <row r="117" spans="1:21" ht="15" customHeight="1" x14ac:dyDescent="0.25">
      <c r="A117" s="270" t="s">
        <v>1005</v>
      </c>
      <c r="B117" s="270" t="s">
        <v>289</v>
      </c>
      <c r="C117" s="270" t="s">
        <v>967</v>
      </c>
      <c r="D117" s="270" t="s">
        <v>290</v>
      </c>
      <c r="E117" s="285">
        <v>1</v>
      </c>
      <c r="F117" s="291"/>
      <c r="G117" s="290"/>
      <c r="H117" s="290"/>
      <c r="I117" s="290"/>
      <c r="J117" s="287">
        <v>1</v>
      </c>
      <c r="K117" s="268"/>
      <c r="L117" s="271"/>
      <c r="M117" s="271"/>
      <c r="N117" s="271"/>
      <c r="O117" s="271"/>
      <c r="P117" s="271"/>
      <c r="R117" s="271"/>
      <c r="S117" s="271"/>
      <c r="T117" s="271"/>
      <c r="U117" s="271"/>
    </row>
    <row r="118" spans="1:21" ht="15" customHeight="1" x14ac:dyDescent="0.25">
      <c r="A118" s="270" t="s">
        <v>1003</v>
      </c>
      <c r="B118" s="270" t="s">
        <v>54</v>
      </c>
      <c r="C118" s="270" t="s">
        <v>970</v>
      </c>
      <c r="D118" s="270" t="s">
        <v>419</v>
      </c>
      <c r="E118" s="285">
        <v>1</v>
      </c>
      <c r="F118" s="291"/>
      <c r="G118" s="290"/>
      <c r="H118" s="290"/>
      <c r="I118" s="290"/>
      <c r="J118" s="287">
        <v>1</v>
      </c>
      <c r="K118" s="268"/>
      <c r="L118" s="271"/>
      <c r="M118" s="271"/>
      <c r="N118" s="271"/>
      <c r="O118" s="271"/>
      <c r="P118" s="271"/>
      <c r="R118" s="271"/>
      <c r="S118" s="271"/>
      <c r="T118" s="271"/>
      <c r="U118" s="271"/>
    </row>
    <row r="119" spans="1:21" ht="15" customHeight="1" x14ac:dyDescent="0.25">
      <c r="A119" s="270" t="s">
        <v>1005</v>
      </c>
      <c r="B119" s="270" t="s">
        <v>189</v>
      </c>
      <c r="C119" s="270" t="s">
        <v>967</v>
      </c>
      <c r="D119" s="270" t="s">
        <v>190</v>
      </c>
      <c r="E119" s="285">
        <v>1</v>
      </c>
      <c r="F119" s="291"/>
      <c r="G119" s="290"/>
      <c r="H119" s="287">
        <v>1</v>
      </c>
      <c r="I119" s="290"/>
      <c r="J119" s="290"/>
      <c r="K119" s="268"/>
      <c r="L119" s="271"/>
      <c r="M119" s="271"/>
      <c r="N119" s="271"/>
      <c r="O119" s="271"/>
      <c r="P119" s="271"/>
      <c r="R119" s="271"/>
      <c r="S119" s="271"/>
      <c r="T119" s="271"/>
      <c r="U119" s="271"/>
    </row>
    <row r="120" spans="1:21" ht="15" customHeight="1" x14ac:dyDescent="0.25">
      <c r="A120" s="270" t="s">
        <v>1003</v>
      </c>
      <c r="B120" s="270" t="s">
        <v>223</v>
      </c>
      <c r="C120" s="270" t="s">
        <v>978</v>
      </c>
      <c r="D120" s="270" t="s">
        <v>224</v>
      </c>
      <c r="E120" s="285">
        <v>1</v>
      </c>
      <c r="F120" s="291"/>
      <c r="G120" s="290"/>
      <c r="H120" s="290"/>
      <c r="I120" s="287">
        <v>1</v>
      </c>
      <c r="J120" s="290"/>
      <c r="K120" s="268"/>
      <c r="L120" s="271"/>
      <c r="M120" s="271"/>
      <c r="N120" s="271"/>
      <c r="O120" s="271"/>
      <c r="P120" s="271"/>
      <c r="R120" s="271"/>
      <c r="S120" s="271"/>
      <c r="T120" s="271"/>
      <c r="U120" s="271"/>
    </row>
    <row r="121" spans="1:21" ht="15" customHeight="1" x14ac:dyDescent="0.25">
      <c r="A121" s="271"/>
      <c r="B121" s="271"/>
      <c r="C121" s="271"/>
      <c r="D121" s="271"/>
      <c r="E121" s="271"/>
      <c r="G121" s="271"/>
      <c r="H121" s="271"/>
      <c r="I121" s="271"/>
      <c r="J121" s="271"/>
      <c r="L121" s="271"/>
      <c r="M121" s="271"/>
      <c r="N121" s="271"/>
      <c r="O121" s="271"/>
      <c r="P121" s="271"/>
      <c r="R121" s="271"/>
      <c r="S121" s="271"/>
      <c r="T121" s="271"/>
      <c r="U121" s="271"/>
    </row>
    <row r="194" spans="1:10" ht="15" customHeight="1" x14ac:dyDescent="0.25">
      <c r="A194" s="266"/>
      <c r="B194" s="266"/>
      <c r="C194" s="266"/>
      <c r="D194" s="266"/>
      <c r="E194" s="294"/>
      <c r="F194" s="267"/>
      <c r="G194" s="295"/>
      <c r="H194" s="296"/>
      <c r="I194" s="295"/>
      <c r="J194" s="295"/>
    </row>
    <row r="195" spans="1:10" ht="15" customHeight="1" x14ac:dyDescent="0.25">
      <c r="A195" s="266"/>
      <c r="B195" s="266"/>
      <c r="C195" s="266"/>
      <c r="D195" s="266"/>
      <c r="E195" s="266"/>
      <c r="F195" s="265"/>
      <c r="G195" s="295"/>
      <c r="H195" s="296"/>
      <c r="I195" s="295"/>
      <c r="J195" s="296"/>
    </row>
  </sheetData>
  <sheetProtection algorithmName="SHA-512" hashValue="rUsKBorHsP9Ne3a6ctprQnHO1cicfrPOTvyVkBoZlDTgP/zFGyutNaLTpRUERF9bjXTFiAj94N50N0M39udgrA==" saltValue="Yg5YmHsEzeIqVS4j06wRRg==" spinCount="100000" sheet="1" objects="1" scenarios="1" sort="0" autoFilter="0"/>
  <autoFilter ref="A3:U3" xr:uid="{055F91CD-D76F-4DA2-91F9-CA32C1D849E8}">
    <filterColumn colId="2" showButton="0"/>
    <filterColumn colId="13" showButton="0"/>
  </autoFilter>
  <mergeCells count="7">
    <mergeCell ref="N82:O82"/>
    <mergeCell ref="A1:U1"/>
    <mergeCell ref="A2:J2"/>
    <mergeCell ref="L2:U2"/>
    <mergeCell ref="C3:D3"/>
    <mergeCell ref="N3:O3"/>
    <mergeCell ref="L81:U8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42D2-81D1-4E37-BF4D-6ABBE38989A2}">
  <sheetPr>
    <pageSetUpPr fitToPage="1"/>
  </sheetPr>
  <dimension ref="A7:I24"/>
  <sheetViews>
    <sheetView view="pageBreakPreview" zoomScaleNormal="100" zoomScaleSheetLayoutView="100" workbookViewId="0">
      <selection activeCell="N8" sqref="N8"/>
    </sheetView>
  </sheetViews>
  <sheetFormatPr defaultRowHeight="15" x14ac:dyDescent="0.25"/>
  <cols>
    <col min="1" max="1" width="9.140625" style="307"/>
    <col min="2" max="2" width="9.140625" style="308"/>
    <col min="3" max="3" width="10.42578125" style="308" customWidth="1"/>
    <col min="4" max="9" width="9.140625" style="308"/>
    <col min="10" max="16384" width="9.140625" style="307"/>
  </cols>
  <sheetData>
    <row r="7" spans="2:9" ht="21.75" customHeight="1" x14ac:dyDescent="0.25">
      <c r="B7" s="333" t="s">
        <v>1032</v>
      </c>
      <c r="C7" s="333"/>
      <c r="D7" s="333"/>
      <c r="E7" s="333"/>
      <c r="F7" s="333"/>
      <c r="G7" s="333"/>
      <c r="H7" s="333"/>
      <c r="I7" s="333"/>
    </row>
    <row r="8" spans="2:9" ht="21.75" customHeight="1" x14ac:dyDescent="0.25">
      <c r="B8" s="356"/>
      <c r="C8" s="356"/>
      <c r="D8" s="356"/>
      <c r="E8" s="356"/>
      <c r="F8" s="356"/>
      <c r="G8" s="356"/>
      <c r="H8" s="356"/>
      <c r="I8" s="356"/>
    </row>
    <row r="10" spans="2:9" ht="21.75" customHeight="1" x14ac:dyDescent="0.25">
      <c r="B10" s="333" t="s">
        <v>1033</v>
      </c>
      <c r="C10" s="333"/>
      <c r="D10" s="333"/>
      <c r="E10" s="333"/>
      <c r="F10" s="333"/>
      <c r="G10" s="333"/>
      <c r="H10" s="333"/>
      <c r="I10" s="333"/>
    </row>
    <row r="12" spans="2:9" ht="38.25" customHeight="1" x14ac:dyDescent="0.25">
      <c r="B12" s="353" t="s">
        <v>1027</v>
      </c>
      <c r="C12" s="353"/>
      <c r="D12" s="353"/>
      <c r="E12" s="353"/>
      <c r="F12" s="353"/>
      <c r="G12" s="353"/>
      <c r="H12" s="353"/>
      <c r="I12" s="353"/>
    </row>
    <row r="13" spans="2:9" x14ac:dyDescent="0.25">
      <c r="C13" s="309"/>
      <c r="D13" s="309"/>
      <c r="E13" s="309"/>
      <c r="F13" s="309"/>
      <c r="G13" s="309"/>
      <c r="H13" s="309"/>
    </row>
    <row r="14" spans="2:9" ht="21" x14ac:dyDescent="0.35">
      <c r="C14" s="341"/>
      <c r="D14" s="341"/>
      <c r="E14" s="341"/>
      <c r="F14" s="341"/>
      <c r="G14" s="341"/>
      <c r="H14" s="341"/>
    </row>
    <row r="18" spans="1:9" ht="30.75" customHeight="1" x14ac:dyDescent="0.25">
      <c r="A18" s="305"/>
      <c r="B18" s="305"/>
      <c r="C18" s="305"/>
      <c r="D18" s="305"/>
      <c r="E18" s="305"/>
      <c r="F18" s="305"/>
      <c r="G18" s="305"/>
      <c r="H18" s="305"/>
      <c r="I18" s="305"/>
    </row>
    <row r="19" spans="1:9" ht="15.75" x14ac:dyDescent="0.25">
      <c r="A19" s="305"/>
      <c r="B19" s="305"/>
      <c r="C19" s="305"/>
      <c r="D19" s="305"/>
      <c r="E19" s="305"/>
      <c r="F19" s="305"/>
      <c r="G19" s="305"/>
      <c r="H19" s="305"/>
      <c r="I19" s="305"/>
    </row>
    <row r="20" spans="1:9" x14ac:dyDescent="0.25">
      <c r="C20" s="310"/>
    </row>
    <row r="22" spans="1:9" x14ac:dyDescent="0.25">
      <c r="B22" s="338"/>
      <c r="C22" s="338"/>
      <c r="D22" s="338"/>
      <c r="E22" s="338"/>
      <c r="F22" s="338"/>
      <c r="G22" s="338"/>
      <c r="H22" s="338"/>
      <c r="I22" s="338"/>
    </row>
    <row r="24" spans="1:9" x14ac:dyDescent="0.25">
      <c r="B24" s="338"/>
      <c r="C24" s="338"/>
      <c r="D24" s="338"/>
      <c r="E24" s="338"/>
      <c r="F24" s="338"/>
      <c r="G24" s="338"/>
      <c r="H24" s="338"/>
      <c r="I24" s="338"/>
    </row>
  </sheetData>
  <sheetProtection sheet="1" objects="1" scenarios="1" sort="0" autoFilter="0"/>
  <mergeCells count="6">
    <mergeCell ref="B7:I7"/>
    <mergeCell ref="B12:I12"/>
    <mergeCell ref="C14:H14"/>
    <mergeCell ref="B22:I22"/>
    <mergeCell ref="B24:I24"/>
    <mergeCell ref="B10:I10"/>
  </mergeCells>
  <pageMargins left="0.7" right="0.7" top="0.75" bottom="0.75" header="0.3" footer="0.3"/>
  <pageSetup orientation="portrait" horizontalDpi="4294967293" verticalDpi="4294967293" r:id="rId1"/>
  <headerFooter>
    <oddFooter>&amp;L&amp;"Roboto,Bold"&amp;9Resource Planning Toolkit Updated March 2022&amp;C&amp;"Roboto,Regular"&amp;9Page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5F7E6A4A7923459903E0EA6132ED8A" ma:contentTypeVersion="17" ma:contentTypeDescription="Create a new document." ma:contentTypeScope="" ma:versionID="40b7994fcc16080f4d684d0fa8eaecbe">
  <xsd:schema xmlns:xsd="http://www.w3.org/2001/XMLSchema" xmlns:xs="http://www.w3.org/2001/XMLSchema" xmlns:p="http://schemas.microsoft.com/office/2006/metadata/properties" xmlns:ns3="5cae5f79-5544-4453-bc84-6120df2460b7" xmlns:ns4="d5d38874-efb9-47f7-affd-1d48bf424486" targetNamespace="http://schemas.microsoft.com/office/2006/metadata/properties" ma:root="true" ma:fieldsID="c45eebd68bdd71317df61f1b0ebc3aaf" ns3:_="" ns4:_="">
    <xsd:import namespace="5cae5f79-5544-4453-bc84-6120df2460b7"/>
    <xsd:import namespace="d5d38874-efb9-47f7-affd-1d48bf42448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e5f79-5544-4453-bc84-6120df246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d38874-efb9-47f7-affd-1d48bf42448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cae5f79-5544-4453-bc84-6120df2460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104D4-FA1C-40ED-89B8-27B6CBF8E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e5f79-5544-4453-bc84-6120df2460b7"/>
    <ds:schemaRef ds:uri="d5d38874-efb9-47f7-affd-1d48bf424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19E2D-D5B0-402E-B039-BEE44E2ED4A2}">
  <ds:schemaRefs>
    <ds:schemaRef ds:uri="5cae5f79-5544-4453-bc84-6120df2460b7"/>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5d38874-efb9-47f7-affd-1d48bf424486"/>
    <ds:schemaRef ds:uri="http://www.w3.org/XML/1998/namespace"/>
    <ds:schemaRef ds:uri="http://purl.org/dc/dcmitype/"/>
  </ds:schemaRefs>
</ds:datastoreItem>
</file>

<file path=customXml/itemProps3.xml><?xml version="1.0" encoding="utf-8"?>
<ds:datastoreItem xmlns:ds="http://schemas.openxmlformats.org/officeDocument/2006/customXml" ds:itemID="{F0103B76-3A6C-40CF-9915-E4B277F282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Cover</vt:lpstr>
      <vt:lpstr>Table of Content</vt:lpstr>
      <vt:lpstr>Table 1 Degree Program Enrlmnt </vt:lpstr>
      <vt:lpstr>T-1 Program Enrollment</vt:lpstr>
      <vt:lpstr>Table 2 Awards by Type</vt:lpstr>
      <vt:lpstr>T2-Awards 2019-23</vt:lpstr>
      <vt:lpstr>Table 3 Award Counts</vt:lpstr>
      <vt:lpstr>T3-5-year award counts</vt:lpstr>
      <vt:lpstr>Table 4 Award Counts </vt:lpstr>
      <vt:lpstr>T4-FY23 award counts</vt:lpstr>
      <vt:lpstr>Table 5 Credits &amp; Time to Award</vt:lpstr>
      <vt:lpstr>T5 - FY 23 Credit Time to Award</vt:lpstr>
      <vt:lpstr>Table 6 Program Transfers</vt:lpstr>
      <vt:lpstr>T6-FY23 Program Transfers</vt:lpstr>
      <vt:lpstr>Cover!Print_Area</vt:lpstr>
      <vt:lpstr>'T-1 Program Enrollment'!Print_Area</vt:lpstr>
      <vt:lpstr>'T2-Awards 2019-23'!Print_Area</vt:lpstr>
      <vt:lpstr>'T6-FY23 Program Transfers'!Print_Area</vt:lpstr>
      <vt:lpstr>'Table of Content'!Print_Area</vt:lpstr>
      <vt:lpstr>'T-1 Program Enrollment'!Print_Titles</vt:lpstr>
      <vt:lpstr>'T2-Awards 2019-23'!Print_Titles</vt:lpstr>
      <vt:lpstr>'T5 - FY 23 Credit Time to Award'!Print_Titles</vt:lpstr>
      <vt:lpstr>'T6-FY23 Program Transfers'!Print_Titles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Alfelor, Daphne L</cp:lastModifiedBy>
  <cp:lastPrinted>2024-10-09T16:25:49Z</cp:lastPrinted>
  <dcterms:created xsi:type="dcterms:W3CDTF">2011-02-11T15:45:55Z</dcterms:created>
  <dcterms:modified xsi:type="dcterms:W3CDTF">2024-10-09T19:07:58Z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0x0101003C5F7E6A4A7923459903E0EA6132ED8A</vt:lpwstr>
  </property>
</Properties>
</file>