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MKE\OPIRDATA\ALL_OPIR\12-Toolkit and Score Card\Toolkit\TOOL KIT-2021\"/>
    </mc:Choice>
  </mc:AlternateContent>
  <bookViews>
    <workbookView xWindow="0" yWindow="0" windowWidth="28800" windowHeight="12890" tabRatio="862"/>
  </bookViews>
  <sheets>
    <sheet name="Cover" sheetId="28" r:id="rId1"/>
    <sheet name="Table of Content" sheetId="46" r:id="rId2"/>
    <sheet name="Table 1 Student Faculty Ratios" sheetId="58" r:id="rId3"/>
    <sheet name="Table 1 - SFR FY2020" sheetId="59" r:id="rId4"/>
    <sheet name="Table 2 Highest Enrolled Course" sheetId="5" r:id="rId5"/>
    <sheet name="T-2A 100 Highest Enrolled" sheetId="49" r:id="rId6"/>
    <sheet name="Table 2B-Top 50 crse by campus" sheetId="60" r:id="rId7"/>
    <sheet name="Table 3 Course Sections Offered" sheetId="9" r:id="rId8"/>
    <sheet name="T-3 Active and Cancelled" sheetId="50" r:id="rId9"/>
    <sheet name="Table 4 Degree Program Enrlmnt " sheetId="13" r:id="rId10"/>
    <sheet name="T-4 Program Enrollment " sheetId="47" r:id="rId11"/>
    <sheet name="Table 5 Awards by Type" sheetId="20" r:id="rId12"/>
    <sheet name="T5-Awards 2016-20" sheetId="51" r:id="rId13"/>
    <sheet name="Table 6 Program Transfers" sheetId="21" r:id="rId14"/>
    <sheet name="T-6 FY20 Program Transfers " sheetId="52" r:id="rId15"/>
    <sheet name="Table 7 Four-Year GradTrns Rate" sheetId="23" r:id="rId16"/>
    <sheet name="T-7 Four-Year GradTrans Rate" sheetId="61" r:id="rId17"/>
    <sheet name="Table 8 Credits &amp;Time to Award" sheetId="24" r:id="rId18"/>
    <sheet name="T-8 Credit Time to Award " sheetId="53" r:id="rId19"/>
    <sheet name="Table 9 Top Producing Awards" sheetId="25" r:id="rId20"/>
    <sheet name="T-9A Top Producing in FY20" sheetId="54" r:id="rId21"/>
    <sheet name="T-9B-FY20 TOP 5-Yr Trend (N)" sheetId="55" r:id="rId22"/>
    <sheet name="Table 10 Low Producing Awards" sheetId="26" r:id="rId23"/>
    <sheet name="T 10 - FY20 " sheetId="56" r:id="rId24"/>
  </sheets>
  <definedNames>
    <definedName name="_2018_TK3_Top_enrollment_Course_List_Campus" localSheetId="23">#REF!</definedName>
    <definedName name="_2018_TK3_Top_enrollment_Course_List_Campus" localSheetId="5">#REF!</definedName>
    <definedName name="_2018_TK3_Top_enrollment_Course_List_Campus" localSheetId="8">#REF!</definedName>
    <definedName name="_2018_TK3_Top_enrollment_Course_List_Campus" localSheetId="10">#REF!</definedName>
    <definedName name="_2018_TK3_Top_enrollment_Course_List_Campus" localSheetId="12">#REF!</definedName>
    <definedName name="_2018_TK3_Top_enrollment_Course_List_Campus" localSheetId="14">#REF!</definedName>
    <definedName name="_2018_TK3_Top_enrollment_Course_List_Campus" localSheetId="18">#REF!</definedName>
    <definedName name="_2018_TK3_Top_enrollment_Course_List_Campus" localSheetId="20">#REF!</definedName>
    <definedName name="_2018_TK3_Top_enrollment_Course_List_Campus" localSheetId="21">#REF!</definedName>
    <definedName name="_2018_TK3_Top_enrollment_Course_List_Campus" localSheetId="2">#REF!</definedName>
    <definedName name="_2018_TK3_Top_enrollment_Course_List_Campus" localSheetId="1">#REF!</definedName>
    <definedName name="_2018_TK3_Top_enrollment_Course_List_Campus">#REF!</definedName>
    <definedName name="_xlnm._FilterDatabase" localSheetId="23" hidden="1">'T 10 - FY20 '!$A$2:$M$2</definedName>
    <definedName name="_xlnm._FilterDatabase" localSheetId="5" hidden="1">'T-2A 100 Highest Enrolled'!$A$1:$G$53</definedName>
    <definedName name="_xlnm._FilterDatabase" localSheetId="8" hidden="1">'T-3 Active and Cancelled'!$A$1:$AC$3</definedName>
    <definedName name="_xlnm._FilterDatabase" localSheetId="10" hidden="1">'T-4 Program Enrollment '!$A$3:$L$3</definedName>
    <definedName name="_xlnm._FilterDatabase" localSheetId="12" hidden="1">'T5-Awards 2016-20'!$A$3:$M$3</definedName>
    <definedName name="_xlnm._FilterDatabase" localSheetId="14" hidden="1">'T-6 FY20 Program Transfers '!$A$2:$G$2</definedName>
    <definedName name="_xlnm._FilterDatabase" localSheetId="16" hidden="1">'T-7 Four-Year GradTrans Rate'!$A$3:$J$3</definedName>
    <definedName name="_xlnm._FilterDatabase" localSheetId="18" hidden="1">'T-8 Credit Time to Award '!$A$4:$O$4</definedName>
    <definedName name="_xlnm._FilterDatabase" localSheetId="20" hidden="1">'T-9A Top Producing in FY20'!$A$3:$K$3</definedName>
    <definedName name="_xlnm._FilterDatabase" localSheetId="21" hidden="1">'T-9B-FY20 TOP 5-Yr Trend (N)'!$A$2:$M$2</definedName>
    <definedName name="_xlnm._FilterDatabase" localSheetId="3" hidden="1">'Table 1 - SFR FY2020'!$A$1:$K$94</definedName>
    <definedName name="_xlnm._FilterDatabase" localSheetId="6" hidden="1">'Table 2B-Top 50 crse by campus'!$A$1:$O$55</definedName>
    <definedName name="a" localSheetId="23">#REF!</definedName>
    <definedName name="a" localSheetId="8">#REF!</definedName>
    <definedName name="a" localSheetId="12">#REF!</definedName>
    <definedName name="a" localSheetId="14">#REF!</definedName>
    <definedName name="a" localSheetId="18">#REF!</definedName>
    <definedName name="a" localSheetId="20">#REF!</definedName>
    <definedName name="a" localSheetId="21">#REF!</definedName>
    <definedName name="a">#REF!</definedName>
    <definedName name="AA" localSheetId="23">#REF!</definedName>
    <definedName name="AA" localSheetId="5">#REF!</definedName>
    <definedName name="AA" localSheetId="8">#REF!</definedName>
    <definedName name="AA" localSheetId="10">#REF!</definedName>
    <definedName name="AA" localSheetId="12">#REF!</definedName>
    <definedName name="AA" localSheetId="14">#REF!</definedName>
    <definedName name="AA" localSheetId="18">#REF!</definedName>
    <definedName name="AA" localSheetId="20">#REF!</definedName>
    <definedName name="AA" localSheetId="21">#REF!</definedName>
    <definedName name="AA" localSheetId="2">#REF!</definedName>
    <definedName name="AA" localSheetId="1">#REF!</definedName>
    <definedName name="AA">#REF!</definedName>
    <definedName name="AAA" localSheetId="23">#REF!</definedName>
    <definedName name="AAA" localSheetId="5">#REF!</definedName>
    <definedName name="AAA" localSheetId="8">#REF!</definedName>
    <definedName name="AAA" localSheetId="10">#REF!</definedName>
    <definedName name="AAA" localSheetId="12">#REF!</definedName>
    <definedName name="AAA" localSheetId="14">#REF!</definedName>
    <definedName name="AAA" localSheetId="18">#REF!</definedName>
    <definedName name="AAA" localSheetId="20">#REF!</definedName>
    <definedName name="AAA" localSheetId="21">#REF!</definedName>
    <definedName name="AAA" localSheetId="4">#REF!</definedName>
    <definedName name="AAA" localSheetId="7">#REF!</definedName>
    <definedName name="AAA" localSheetId="1">#REF!</definedName>
    <definedName name="AAA">#REF!</definedName>
    <definedName name="abd" localSheetId="23">#REF!</definedName>
    <definedName name="abd" localSheetId="8">#REF!</definedName>
    <definedName name="abd" localSheetId="12">#REF!</definedName>
    <definedName name="abd" localSheetId="14">#REF!</definedName>
    <definedName name="abd" localSheetId="18">#REF!</definedName>
    <definedName name="abd" localSheetId="20">#REF!</definedName>
    <definedName name="abd" localSheetId="21">#REF!</definedName>
    <definedName name="abd">#REF!</definedName>
    <definedName name="ad" localSheetId="23">#REF!</definedName>
    <definedName name="ad" localSheetId="8">#REF!</definedName>
    <definedName name="ad" localSheetId="12">#REF!</definedName>
    <definedName name="ad" localSheetId="14">#REF!</definedName>
    <definedName name="ad" localSheetId="18">#REF!</definedName>
    <definedName name="ad" localSheetId="20">#REF!</definedName>
    <definedName name="ad" localSheetId="21">#REF!</definedName>
    <definedName name="ad">#REF!</definedName>
    <definedName name="AY_18_data" localSheetId="23">#REF!</definedName>
    <definedName name="AY_18_data" localSheetId="5">#REF!</definedName>
    <definedName name="AY_18_data" localSheetId="8">#REF!</definedName>
    <definedName name="AY_18_data" localSheetId="10">#REF!</definedName>
    <definedName name="AY_18_data" localSheetId="12">#REF!</definedName>
    <definedName name="AY_18_data" localSheetId="14">#REF!</definedName>
    <definedName name="AY_18_data" localSheetId="18">#REF!</definedName>
    <definedName name="AY_18_data" localSheetId="20">#REF!</definedName>
    <definedName name="AY_18_data" localSheetId="21">#REF!</definedName>
    <definedName name="AY_18_data">#REF!</definedName>
    <definedName name="Cain_Scorecard_transfers_who_grad" localSheetId="23">#REF!</definedName>
    <definedName name="Cain_Scorecard_transfers_who_grad" localSheetId="5">#REF!</definedName>
    <definedName name="Cain_Scorecard_transfers_who_grad" localSheetId="8">#REF!</definedName>
    <definedName name="Cain_Scorecard_transfers_who_grad" localSheetId="10">#REF!</definedName>
    <definedName name="Cain_Scorecard_transfers_who_grad" localSheetId="12">#REF!</definedName>
    <definedName name="Cain_Scorecard_transfers_who_grad" localSheetId="14">#REF!</definedName>
    <definedName name="Cain_Scorecard_transfers_who_grad" localSheetId="18">#REF!</definedName>
    <definedName name="Cain_Scorecard_transfers_who_grad" localSheetId="20">#REF!</definedName>
    <definedName name="Cain_Scorecard_transfers_who_grad" localSheetId="21">#REF!</definedName>
    <definedName name="Cain_Scorecard_transfers_who_grad" localSheetId="4">#REF!</definedName>
    <definedName name="Cain_Scorecard_transfers_who_grad" localSheetId="7">#REF!</definedName>
    <definedName name="Cain_Scorecard_transfers_who_grad" localSheetId="1">#REF!</definedName>
    <definedName name="Cain_Scorecard_transfers_who_grad">#REF!</definedName>
    <definedName name="grad" localSheetId="23">#REF!</definedName>
    <definedName name="grad" localSheetId="5">#REF!</definedName>
    <definedName name="grad" localSheetId="8">#REF!</definedName>
    <definedName name="grad" localSheetId="10">#REF!</definedName>
    <definedName name="grad" localSheetId="12">#REF!</definedName>
    <definedName name="grad" localSheetId="14">#REF!</definedName>
    <definedName name="grad" localSheetId="18">#REF!</definedName>
    <definedName name="grad" localSheetId="20">#REF!</definedName>
    <definedName name="grad" localSheetId="21">#REF!</definedName>
    <definedName name="grad" localSheetId="1">#REF!</definedName>
    <definedName name="grad">#REF!</definedName>
    <definedName name="High" localSheetId="23">#REF!</definedName>
    <definedName name="High" localSheetId="5">#REF!</definedName>
    <definedName name="High" localSheetId="8">#REF!</definedName>
    <definedName name="High" localSheetId="10">#REF!</definedName>
    <definedName name="High" localSheetId="12">#REF!</definedName>
    <definedName name="High" localSheetId="14">#REF!</definedName>
    <definedName name="High" localSheetId="18">#REF!</definedName>
    <definedName name="High" localSheetId="20">#REF!</definedName>
    <definedName name="High" localSheetId="21">#REF!</definedName>
    <definedName name="High" localSheetId="1">#REF!</definedName>
    <definedName name="High">#REF!</definedName>
    <definedName name="HIGHEST" localSheetId="23">#REF!</definedName>
    <definedName name="HIGHEST" localSheetId="5">#REF!</definedName>
    <definedName name="HIGHEST" localSheetId="8">#REF!</definedName>
    <definedName name="HIGHEST" localSheetId="10">#REF!</definedName>
    <definedName name="HIGHEST" localSheetId="12">#REF!</definedName>
    <definedName name="HIGHEST" localSheetId="14">#REF!</definedName>
    <definedName name="HIGHEST" localSheetId="18">#REF!</definedName>
    <definedName name="HIGHEST" localSheetId="20">#REF!</definedName>
    <definedName name="HIGHEST" localSheetId="21">#REF!</definedName>
    <definedName name="HIGHEST" localSheetId="4">#REF!</definedName>
    <definedName name="HIGHEST" localSheetId="7">#REF!</definedName>
    <definedName name="HIGHEST" localSheetId="1">#REF!</definedName>
    <definedName name="HIGHEST">#REF!</definedName>
    <definedName name="_xlnm.Print_Area" localSheetId="0">Cover!$A$1:$K$44</definedName>
    <definedName name="_xlnm.Print_Area" localSheetId="10">'T-4 Program Enrollment '!$A$1:$M$332</definedName>
    <definedName name="_xlnm.Print_Area" localSheetId="12">'T5-Awards 2016-20'!$A$1:$M$144</definedName>
    <definedName name="_xlnm.Print_Area" localSheetId="20">'T-9A Top Producing in FY20'!$A$1:$K$74</definedName>
    <definedName name="_xlnm.Print_Area" localSheetId="2">'Table 1 Student Faculty Ratios'!$A$1:$H$34</definedName>
    <definedName name="_xlnm.Print_Area" localSheetId="4">'Table 2 Highest Enrolled Course'!$A$1:$H$38</definedName>
    <definedName name="_xlnm.Print_Area" localSheetId="7">'Table 3 Course Sections Offered'!$A$1:$H$38</definedName>
    <definedName name="_xlnm.Print_Titles" localSheetId="8">'T-3 Active and Cancelled'!$1:$4</definedName>
    <definedName name="_xlnm.Print_Titles" localSheetId="12">'T5-Awards 2016-20'!$1:$3</definedName>
    <definedName name="Testing" localSheetId="14">'T-6 FY20 Program Transfers '!$A$2:$E$150</definedName>
    <definedName name="Testing">#REF!</definedName>
    <definedName name="x" localSheetId="23">#REF!</definedName>
    <definedName name="x" localSheetId="5">#REF!</definedName>
    <definedName name="x" localSheetId="8">#REF!</definedName>
    <definedName name="x" localSheetId="10">#REF!</definedName>
    <definedName name="x" localSheetId="12">#REF!</definedName>
    <definedName name="x" localSheetId="14">#REF!</definedName>
    <definedName name="x" localSheetId="18">#REF!</definedName>
    <definedName name="x" localSheetId="20">#REF!</definedName>
    <definedName name="x" localSheetId="21">#REF!</definedName>
    <definedName name="x" localSheetId="2">#REF!</definedName>
    <definedName name="x" localSheetId="1">#REF!</definedName>
    <definedName name="x">#REF!</definedName>
    <definedName name="y" localSheetId="23">#REF!</definedName>
    <definedName name="y" localSheetId="5">#REF!</definedName>
    <definedName name="y" localSheetId="8">#REF!</definedName>
    <definedName name="y" localSheetId="10">#REF!</definedName>
    <definedName name="y" localSheetId="12">#REF!</definedName>
    <definedName name="y" localSheetId="14">#REF!</definedName>
    <definedName name="y" localSheetId="18">#REF!</definedName>
    <definedName name="y" localSheetId="20">#REF!</definedName>
    <definedName name="y" localSheetId="21">#REF!</definedName>
    <definedName name="y" localSheetId="1">#REF!</definedName>
    <definedName name="y">#REF!</definedName>
  </definedNames>
  <calcPr calcId="162913"/>
</workbook>
</file>

<file path=xl/calcChain.xml><?xml version="1.0" encoding="utf-8"?>
<calcChain xmlns="http://schemas.openxmlformats.org/spreadsheetml/2006/main">
  <c r="J168" i="61" l="1"/>
  <c r="I168" i="61"/>
  <c r="J167" i="61"/>
  <c r="I167" i="61"/>
  <c r="J165" i="61"/>
  <c r="I165" i="61"/>
  <c r="I163" i="61"/>
  <c r="G163" i="61"/>
  <c r="J163" i="61" s="1"/>
  <c r="J162" i="61"/>
  <c r="I162" i="61"/>
  <c r="J161" i="61"/>
  <c r="I161" i="61"/>
  <c r="G161" i="61"/>
  <c r="I160" i="61"/>
  <c r="G160" i="61"/>
  <c r="J160" i="61" s="1"/>
  <c r="J159" i="61"/>
  <c r="I159" i="61"/>
  <c r="G159" i="61"/>
  <c r="I158" i="61"/>
  <c r="G158" i="61"/>
  <c r="J158" i="61" s="1"/>
  <c r="I157" i="61"/>
  <c r="J157" i="61" s="1"/>
  <c r="J156" i="61"/>
  <c r="I156" i="61"/>
  <c r="G156" i="61"/>
  <c r="J155" i="61"/>
  <c r="I155" i="61"/>
  <c r="I154" i="61"/>
  <c r="G154" i="61"/>
  <c r="J154" i="61" s="1"/>
  <c r="J153" i="61"/>
  <c r="I153" i="61"/>
  <c r="G153" i="61"/>
  <c r="J152" i="61"/>
  <c r="I152" i="61"/>
  <c r="J148" i="61"/>
  <c r="I148" i="61"/>
  <c r="J145" i="61"/>
  <c r="I145" i="61"/>
  <c r="G145" i="61"/>
  <c r="I144" i="61"/>
  <c r="J144" i="61" s="1"/>
  <c r="I143" i="61"/>
  <c r="G143" i="61"/>
  <c r="J143" i="61" s="1"/>
  <c r="J142" i="61"/>
  <c r="I142" i="61"/>
  <c r="G142" i="61"/>
  <c r="I141" i="61"/>
  <c r="G141" i="61"/>
  <c r="J141" i="61" s="1"/>
  <c r="J140" i="61"/>
  <c r="I140" i="61"/>
  <c r="J139" i="61"/>
  <c r="I139" i="61"/>
  <c r="G139" i="61"/>
  <c r="I138" i="61"/>
  <c r="G138" i="61"/>
  <c r="J138" i="61" s="1"/>
  <c r="I137" i="61"/>
  <c r="G137" i="61"/>
  <c r="J137" i="61" s="1"/>
  <c r="J136" i="61"/>
  <c r="I136" i="61"/>
  <c r="I135" i="61"/>
  <c r="J135" i="61" s="1"/>
  <c r="I133" i="61"/>
  <c r="J133" i="61" s="1"/>
  <c r="I126" i="61"/>
  <c r="G126" i="61"/>
  <c r="J126" i="61" s="1"/>
  <c r="I125" i="61"/>
  <c r="J125" i="61" s="1"/>
  <c r="J124" i="61"/>
  <c r="I124" i="61"/>
  <c r="J123" i="61"/>
  <c r="I123" i="61"/>
  <c r="J122" i="61"/>
  <c r="I122" i="61"/>
  <c r="G122" i="61"/>
  <c r="I121" i="61"/>
  <c r="G121" i="61"/>
  <c r="J121" i="61" s="1"/>
  <c r="J120" i="61"/>
  <c r="I120" i="61"/>
  <c r="J119" i="61"/>
  <c r="I119" i="61"/>
  <c r="I117" i="61"/>
  <c r="J117" i="61" s="1"/>
  <c r="J116" i="61"/>
  <c r="I116" i="61"/>
  <c r="I115" i="61"/>
  <c r="G115" i="61"/>
  <c r="J115" i="61" s="1"/>
  <c r="J114" i="61"/>
  <c r="G114" i="61"/>
  <c r="I113" i="61"/>
  <c r="J113" i="61" s="1"/>
  <c r="I111" i="61"/>
  <c r="G111" i="61"/>
  <c r="J111" i="61" s="1"/>
  <c r="J110" i="61"/>
  <c r="I110" i="61"/>
  <c r="G110" i="61"/>
  <c r="I109" i="61"/>
  <c r="G109" i="61"/>
  <c r="J109" i="61" s="1"/>
  <c r="J108" i="61"/>
  <c r="I108" i="61"/>
  <c r="J105" i="61"/>
  <c r="I105" i="61"/>
  <c r="I104" i="61"/>
  <c r="G104" i="61"/>
  <c r="J104" i="61" s="1"/>
  <c r="I102" i="61"/>
  <c r="J102" i="61" s="1"/>
  <c r="I101" i="61"/>
  <c r="J101" i="61" s="1"/>
  <c r="J100" i="61"/>
  <c r="I100" i="61"/>
  <c r="I99" i="61"/>
  <c r="J99" i="61" s="1"/>
  <c r="I98" i="61"/>
  <c r="G98" i="61"/>
  <c r="J98" i="61" s="1"/>
  <c r="J96" i="61"/>
  <c r="G96" i="61"/>
  <c r="I93" i="61"/>
  <c r="G93" i="61"/>
  <c r="J93" i="61" s="1"/>
  <c r="I92" i="61"/>
  <c r="J92" i="61" s="1"/>
  <c r="I91" i="61"/>
  <c r="J91" i="61" s="1"/>
  <c r="J90" i="61"/>
  <c r="I90" i="61"/>
  <c r="I89" i="61"/>
  <c r="J89" i="61" s="1"/>
  <c r="I88" i="61"/>
  <c r="J88" i="61" s="1"/>
  <c r="I87" i="61"/>
  <c r="J87" i="61" s="1"/>
  <c r="J85" i="61"/>
  <c r="I85" i="61"/>
  <c r="I84" i="61"/>
  <c r="J84" i="61" s="1"/>
  <c r="I82" i="61"/>
  <c r="J82" i="61" s="1"/>
  <c r="I79" i="61"/>
  <c r="G79" i="61"/>
  <c r="J79" i="61" s="1"/>
  <c r="I77" i="61"/>
  <c r="G77" i="61"/>
  <c r="J77" i="61" s="1"/>
  <c r="I76" i="61"/>
  <c r="G76" i="61"/>
  <c r="J76" i="61" s="1"/>
  <c r="J74" i="61"/>
  <c r="I74" i="61"/>
  <c r="J73" i="61"/>
  <c r="I73" i="61"/>
  <c r="J72" i="61"/>
  <c r="I72" i="61"/>
  <c r="I71" i="61"/>
  <c r="G71" i="61"/>
  <c r="J71" i="61" s="1"/>
  <c r="J69" i="61"/>
  <c r="I69" i="61"/>
  <c r="G69" i="61"/>
  <c r="I68" i="61"/>
  <c r="G68" i="61"/>
  <c r="J68" i="61" s="1"/>
  <c r="I67" i="61"/>
  <c r="J67" i="61" s="1"/>
  <c r="J66" i="61"/>
  <c r="I66" i="61"/>
  <c r="G66" i="61"/>
  <c r="J65" i="61"/>
  <c r="I65" i="61"/>
  <c r="J64" i="61"/>
  <c r="I64" i="61"/>
  <c r="J63" i="61"/>
  <c r="I63" i="61"/>
  <c r="I62" i="61"/>
  <c r="G62" i="61"/>
  <c r="J62" i="61" s="1"/>
  <c r="I59" i="61"/>
  <c r="J59" i="61" s="1"/>
  <c r="I58" i="61"/>
  <c r="J58" i="61" s="1"/>
  <c r="J56" i="61"/>
  <c r="I56" i="61"/>
  <c r="G56" i="61"/>
  <c r="J54" i="61"/>
  <c r="G54" i="61"/>
  <c r="J53" i="61"/>
  <c r="I53" i="61"/>
  <c r="J51" i="61"/>
  <c r="I51" i="61"/>
  <c r="J44" i="61"/>
  <c r="G44" i="61"/>
  <c r="I43" i="61"/>
  <c r="G43" i="61"/>
  <c r="J43" i="61" s="1"/>
  <c r="I42" i="61"/>
  <c r="J42" i="61" s="1"/>
  <c r="J41" i="61"/>
  <c r="I41" i="61"/>
  <c r="G41" i="61"/>
  <c r="I40" i="61"/>
  <c r="G40" i="61"/>
  <c r="J40" i="61" s="1"/>
  <c r="I39" i="61"/>
  <c r="G39" i="61"/>
  <c r="J39" i="61" s="1"/>
  <c r="I38" i="61"/>
  <c r="G38" i="61"/>
  <c r="J38" i="61" s="1"/>
  <c r="I34" i="61"/>
  <c r="G34" i="61"/>
  <c r="J34" i="61" s="1"/>
  <c r="J33" i="61"/>
  <c r="I33" i="61"/>
  <c r="J31" i="61"/>
  <c r="I31" i="61"/>
  <c r="I30" i="61"/>
  <c r="G30" i="61"/>
  <c r="J30" i="61" s="1"/>
  <c r="I29" i="61"/>
  <c r="G29" i="61"/>
  <c r="J29" i="61" s="1"/>
  <c r="J25" i="61"/>
  <c r="I25" i="61"/>
  <c r="J24" i="61"/>
  <c r="I24" i="61"/>
  <c r="J23" i="61"/>
  <c r="I23" i="61"/>
  <c r="J22" i="61"/>
  <c r="I22" i="61"/>
  <c r="J21" i="61"/>
  <c r="I21" i="61"/>
  <c r="J19" i="61"/>
  <c r="I19" i="61"/>
  <c r="J18" i="61"/>
  <c r="I18" i="61"/>
  <c r="J17" i="61"/>
  <c r="I17" i="61"/>
  <c r="I16" i="61"/>
  <c r="G16" i="61"/>
  <c r="J16" i="61" s="1"/>
  <c r="G14" i="61"/>
  <c r="J14" i="61" s="1"/>
  <c r="I13" i="61"/>
  <c r="J13" i="61" s="1"/>
  <c r="J12" i="61"/>
  <c r="G12" i="61"/>
  <c r="G11" i="61"/>
  <c r="J11" i="61" s="1"/>
  <c r="I8" i="61"/>
  <c r="J8" i="61" s="1"/>
  <c r="I7" i="61"/>
  <c r="J7" i="61" s="1"/>
  <c r="J6" i="61"/>
  <c r="I6" i="61"/>
  <c r="I5" i="61"/>
  <c r="G5" i="61"/>
  <c r="J5" i="61" s="1"/>
  <c r="M131" i="56" l="1"/>
  <c r="L131" i="56"/>
  <c r="K131" i="56"/>
  <c r="E131" i="56" s="1"/>
  <c r="F131" i="56" s="1"/>
  <c r="J131" i="56"/>
  <c r="I131" i="56"/>
  <c r="G131" i="56" s="1"/>
  <c r="M79" i="56"/>
  <c r="L79" i="56"/>
  <c r="K79" i="56"/>
  <c r="E79" i="56" s="1"/>
  <c r="F79" i="56" s="1"/>
  <c r="J79" i="56"/>
  <c r="I79" i="56"/>
  <c r="G79" i="56" s="1"/>
  <c r="M3" i="56"/>
  <c r="L3" i="56"/>
  <c r="K3" i="56"/>
  <c r="E3" i="56" s="1"/>
  <c r="F3" i="56" s="1"/>
  <c r="J3" i="56"/>
  <c r="I3" i="56"/>
  <c r="G3" i="56" s="1"/>
  <c r="M131" i="55"/>
  <c r="G131" i="55" s="1"/>
  <c r="L131" i="55"/>
  <c r="K131" i="55"/>
  <c r="J131" i="55"/>
  <c r="I131" i="55"/>
  <c r="E131" i="55"/>
  <c r="F131" i="55" s="1"/>
  <c r="M79" i="55"/>
  <c r="L79" i="55"/>
  <c r="K79" i="55"/>
  <c r="J79" i="55"/>
  <c r="I79" i="55"/>
  <c r="G79" i="55" s="1"/>
  <c r="E79" i="55"/>
  <c r="F79" i="55" s="1"/>
  <c r="M3" i="55"/>
  <c r="L3" i="55"/>
  <c r="K3" i="55"/>
  <c r="J3" i="55"/>
  <c r="E3" i="55" s="1"/>
  <c r="F3" i="55" s="1"/>
  <c r="I3" i="55"/>
  <c r="K2" i="54"/>
  <c r="E2" i="54"/>
  <c r="M3" i="53"/>
  <c r="E3" i="53"/>
  <c r="G3" i="55" l="1"/>
  <c r="I131" i="51"/>
  <c r="H131" i="51"/>
  <c r="G131" i="51"/>
  <c r="F131" i="51"/>
  <c r="E131" i="51"/>
  <c r="K131" i="51" s="1"/>
  <c r="L131" i="51" s="1"/>
  <c r="M79" i="51"/>
  <c r="I79" i="51"/>
  <c r="H79" i="51"/>
  <c r="G79" i="51"/>
  <c r="F79" i="51"/>
  <c r="E79" i="51"/>
  <c r="I2" i="51"/>
  <c r="M2" i="51" s="1"/>
  <c r="H2" i="51"/>
  <c r="G2" i="51"/>
  <c r="F2" i="51"/>
  <c r="E2" i="51"/>
  <c r="K79" i="51" l="1"/>
  <c r="L79" i="51" s="1"/>
  <c r="K2" i="51"/>
  <c r="L2" i="51" s="1"/>
  <c r="M131" i="51"/>
  <c r="K103" i="49"/>
  <c r="M102" i="49" s="1"/>
  <c r="K102" i="49"/>
  <c r="L102" i="49"/>
</calcChain>
</file>

<file path=xl/sharedStrings.xml><?xml version="1.0" encoding="utf-8"?>
<sst xmlns="http://schemas.openxmlformats.org/spreadsheetml/2006/main" count="6202" uniqueCount="1281">
  <si>
    <t>TABLE   3</t>
  </si>
  <si>
    <t>Highest Enrolled Courses</t>
  </si>
  <si>
    <t>Table 4:</t>
  </si>
  <si>
    <t>Table 3:</t>
  </si>
  <si>
    <t>ENGL101 - INTRO TO COLLEGE WRITING</t>
  </si>
  <si>
    <t>ELAW970 - ACADEMIC WRITING I</t>
  </si>
  <si>
    <t>ENGL102 - CRIT READ/WRITE/RESEARCH</t>
  </si>
  <si>
    <t>HLTH105 - PERS &amp; COMM HEALTH</t>
  </si>
  <si>
    <t>PSYC102 - GENERAL PSYCHOLOGY</t>
  </si>
  <si>
    <t>WMST101 - INTRO TO WOMEN'S STUDIES</t>
  </si>
  <si>
    <t>BSAD210 - STAT FOR BUSINESS &amp; ECONOMICS</t>
  </si>
  <si>
    <t>COMM108 - FOUND HUMAN COMMUNICATION</t>
  </si>
  <si>
    <t>ENES100 - INTRO TO ENGINEERING DESIGN</t>
  </si>
  <si>
    <t>SOCY100 - INTRO TO SOCIOLOGY</t>
  </si>
  <si>
    <t>HLTH121 - NUTRITION/FITNESS&amp;WELLNESS</t>
  </si>
  <si>
    <t>MATH117 - ELEMENTS OF STATISTICS</t>
  </si>
  <si>
    <t>IERW001 - INTEGRATED READ AND WRIT I</t>
  </si>
  <si>
    <t>HINM115 - MEDICAL TERMINOLOGY I</t>
  </si>
  <si>
    <t>BIOL150 - PRIN OF BIOLOGY I</t>
  </si>
  <si>
    <t>PHIL140 - INTRO TO STUDY OF ETHICS</t>
  </si>
  <si>
    <t>MATH165 - PRECALCULUS</t>
  </si>
  <si>
    <t>ELAR970 - ACADEMIC READING I</t>
  </si>
  <si>
    <t>BIOL101 - GENERAL BIOLOGY</t>
  </si>
  <si>
    <t>HLTH212 - CONTROL STRESS/TENSION</t>
  </si>
  <si>
    <t>ECON201 - PRIN OF ECONOMICS I</t>
  </si>
  <si>
    <t>ELAS980 - ACADEMIC SPEAKING/LISTENING II</t>
  </si>
  <si>
    <t>MUSC110 - LISTENING TO MUSIC</t>
  </si>
  <si>
    <t>MATH181 - CALCULUS I</t>
  </si>
  <si>
    <t>CHEM131 - PRINCIPLES OF CHEMISTRY I</t>
  </si>
  <si>
    <t>MUSC117 - WORLD MUSIC</t>
  </si>
  <si>
    <t>BSAD101 - INTRO TO BUSINESS</t>
  </si>
  <si>
    <t>PHYS161 - GENERAL PHYSICS I</t>
  </si>
  <si>
    <t>MATH098 - INTRODUCTION TO TRIGONOMETRY</t>
  </si>
  <si>
    <t>ARTT100 - INTRODUCTION TO DRAWING</t>
  </si>
  <si>
    <t>MATH282 - DIFFERENTIAL EQUATIONS</t>
  </si>
  <si>
    <t>BIOL212 - HUMAN ANAT &amp; PHYS I</t>
  </si>
  <si>
    <t>FREN101 - ELEM FRENCH I</t>
  </si>
  <si>
    <t>NUTR101 - INTRODUCTION TO NUTRITION</t>
  </si>
  <si>
    <t>ARTT120 - CERAMICS I</t>
  </si>
  <si>
    <t>ACCT221 - ACCOUNTING I</t>
  </si>
  <si>
    <t>HIST200 - US HIST COLONIAL - 1865</t>
  </si>
  <si>
    <t>SPAN101 - ELEM SPANISH I</t>
  </si>
  <si>
    <t>ARTT127 - ART APPRECIATION</t>
  </si>
  <si>
    <t>BIOL213 - HUMAN ANAT &amp; PHYS II</t>
  </si>
  <si>
    <t>MGMT201 - BUSINESS LAW</t>
  </si>
  <si>
    <t>CHEM099 - INTRODUCTORY CHEMISTRY</t>
  </si>
  <si>
    <t>COMM112 - BUS &amp; PRO SPEECH COMM</t>
  </si>
  <si>
    <t>CMAP120 - INTRO TO COMPUTER APPLICATIONS</t>
  </si>
  <si>
    <t>HLTH125 - PERSONALIZED HEALTH FITNESS</t>
  </si>
  <si>
    <t>MATH150 - ELEM APPLIED CALCULUS I</t>
  </si>
  <si>
    <t>ARTT201 - ART HISTORY: 1400 TO PRESENT</t>
  </si>
  <si>
    <t>PSYC203 - HUMAN GROWTH &amp; DEVELOPMENT</t>
  </si>
  <si>
    <t>HIST114 - THE WORLD IN 20TH CENT</t>
  </si>
  <si>
    <t>BIOL210 - MICROBIOLOGY</t>
  </si>
  <si>
    <t>CHEM203 - ORGANIC CHEMISTRY I</t>
  </si>
  <si>
    <t>MATH182 - CALCULUS II</t>
  </si>
  <si>
    <t>BIOL151 - PRIN OF BIOLOGY II</t>
  </si>
  <si>
    <t>BIOL222 - PRINCIPLES OF GENETICS</t>
  </si>
  <si>
    <t>CMSC140 - INTRO TO PROGRAMMING</t>
  </si>
  <si>
    <t>POLI203 - INTERNATIONAL RELATIONS</t>
  </si>
  <si>
    <t>ECON202 - PRIN OF ECONOMICS II</t>
  </si>
  <si>
    <t>ARTT200 - ART HISTORY: ANCIENT TO 1400</t>
  </si>
  <si>
    <t>ELAW980 - ACADEMIC WRITING II</t>
  </si>
  <si>
    <t>BIOL130 - THE HUMAN BODY</t>
  </si>
  <si>
    <t>ELAI990 - ADVANCED INTEGRATED SKILLS</t>
  </si>
  <si>
    <t>ASLP100 - ASL I</t>
  </si>
  <si>
    <t>POLI101 - AMERICAN GOVERNMENT</t>
  </si>
  <si>
    <t>PHOT161 - INTRO TO DIGITAL PHOTOGRAPHY</t>
  </si>
  <si>
    <t>STSU100 - FIRST YEAR SEMINAR</t>
  </si>
  <si>
    <t>SPAN102 - ELEM SPANISH II</t>
  </si>
  <si>
    <t>ELAR980 - ACADEMIC READING II</t>
  </si>
  <si>
    <t>CMSC203 - COMPUTER SCIENCE I</t>
  </si>
  <si>
    <t>NWIT127 - MICROCOMPUTER ESSENTIALS</t>
  </si>
  <si>
    <t>ANTH201 - INTRO TO SOCIOCULTURAL ANTHRO</t>
  </si>
  <si>
    <t>GDES116 - DIGITAL TOOLS FOR VISUAL ARTS</t>
  </si>
  <si>
    <t>PHIL101 - INTRO TO PHILOSOPHY</t>
  </si>
  <si>
    <t>CHEM109 - CHEMISTRY AND SOCIETY</t>
  </si>
  <si>
    <t>CHEM132 - PRINCIPLES OF CHEMISTRY II</t>
  </si>
  <si>
    <t>BIOL226 - NUTRITION</t>
  </si>
  <si>
    <t>CCJS110 - ADMIN OF JUSTICE</t>
  </si>
  <si>
    <t>ACCT222 - ACCOUNTING II</t>
  </si>
  <si>
    <t>MUSC131 - AMERICAN POPULAR MUSIC</t>
  </si>
  <si>
    <t>HLTH131 - DRUGS &amp; LIFESTYLE WELLNESS</t>
  </si>
  <si>
    <t>HIST201 - US HIST 1865-PRES</t>
  </si>
  <si>
    <t>BIOL106 - ENVIRONMENTAL BIOLOGY LAB</t>
  </si>
  <si>
    <t>IERW002 - INTEGRATED READ AND WRIT II</t>
  </si>
  <si>
    <t>BIOL105 - ENVIRONMENTAL BIOLOGY</t>
  </si>
  <si>
    <t>CMSC110 - COMPUTER CONCEPTS</t>
  </si>
  <si>
    <t>ENGL103 - CRIT READ/WRITE/RSRCH AT WORK</t>
  </si>
  <si>
    <t>CMSC135 - INTRODUCTION TO SCRIPTING</t>
  </si>
  <si>
    <t>Table 5:</t>
  </si>
  <si>
    <t>Grand Total</t>
  </si>
  <si>
    <t>TABLE   6</t>
  </si>
  <si>
    <t>Degree Program Enrollment</t>
  </si>
  <si>
    <t>TABLE   7</t>
  </si>
  <si>
    <t>TABLE   8</t>
  </si>
  <si>
    <t>Program Transfers</t>
  </si>
  <si>
    <t>TABLE   9</t>
  </si>
  <si>
    <t>TABLE   10</t>
  </si>
  <si>
    <t>Four-Year Graduation / Transfer Rates by Program</t>
  </si>
  <si>
    <t>Credits and Time to Award by Program</t>
  </si>
  <si>
    <t>Top Producing Degree/Certificate Programs</t>
  </si>
  <si>
    <t>TABLE   5</t>
  </si>
  <si>
    <t>TABLE   4</t>
  </si>
  <si>
    <t>VPP</t>
  </si>
  <si>
    <t>DEAN</t>
  </si>
  <si>
    <t>Broadcast Media: Radio</t>
  </si>
  <si>
    <t>Broadcast Media: Television</t>
  </si>
  <si>
    <t>Digital Animation</t>
  </si>
  <si>
    <t>General Studies - HACL</t>
  </si>
  <si>
    <t>General Studies - INTG</t>
  </si>
  <si>
    <t>General Studies - SSAH</t>
  </si>
  <si>
    <t>General Studies - STEM</t>
  </si>
  <si>
    <t>Unassigned</t>
  </si>
  <si>
    <t>Brad Stewart</t>
  </si>
  <si>
    <t>Monique Davis</t>
  </si>
  <si>
    <t>157B</t>
  </si>
  <si>
    <t>157A</t>
  </si>
  <si>
    <t>159A</t>
  </si>
  <si>
    <t>077</t>
  </si>
  <si>
    <t>335A</t>
  </si>
  <si>
    <t>335C</t>
  </si>
  <si>
    <t>191B</t>
  </si>
  <si>
    <t>346A</t>
  </si>
  <si>
    <t>349A</t>
  </si>
  <si>
    <t>Sharon Fechter</t>
  </si>
  <si>
    <t>Carolyn Terry</t>
  </si>
  <si>
    <t>Samantha Veneruso</t>
  </si>
  <si>
    <t>129A</t>
  </si>
  <si>
    <t>129D</t>
  </si>
  <si>
    <t>129F</t>
  </si>
  <si>
    <t>129M</t>
  </si>
  <si>
    <t>129K</t>
  </si>
  <si>
    <t>129L</t>
  </si>
  <si>
    <t>129N</t>
  </si>
  <si>
    <t>George Payne</t>
  </si>
  <si>
    <t>Ed Roberts</t>
  </si>
  <si>
    <t>179A</t>
  </si>
  <si>
    <t>810A</t>
  </si>
  <si>
    <t>308A</t>
  </si>
  <si>
    <t>308B</t>
  </si>
  <si>
    <t>308C</t>
  </si>
  <si>
    <t>160A</t>
  </si>
  <si>
    <t>306A</t>
  </si>
  <si>
    <t>161A</t>
  </si>
  <si>
    <t>236A</t>
  </si>
  <si>
    <t>Kimberly Kelley</t>
  </si>
  <si>
    <t>Eric Benjamin</t>
  </si>
  <si>
    <t>601A</t>
  </si>
  <si>
    <t>Frank Trezza</t>
  </si>
  <si>
    <t>059</t>
  </si>
  <si>
    <t>003</t>
  </si>
  <si>
    <t>045</t>
  </si>
  <si>
    <t>054</t>
  </si>
  <si>
    <t>062</t>
  </si>
  <si>
    <t>011</t>
  </si>
  <si>
    <t>014</t>
  </si>
  <si>
    <t>229A</t>
  </si>
  <si>
    <t>231A</t>
  </si>
  <si>
    <t>304A</t>
  </si>
  <si>
    <t>902A</t>
  </si>
  <si>
    <t>211A</t>
  </si>
  <si>
    <t>Kathryn Davis</t>
  </si>
  <si>
    <t>006</t>
  </si>
  <si>
    <t>606D</t>
  </si>
  <si>
    <t>606A</t>
  </si>
  <si>
    <t>606E</t>
  </si>
  <si>
    <t>311E</t>
  </si>
  <si>
    <t>311B</t>
  </si>
  <si>
    <t>353D</t>
  </si>
  <si>
    <t>353E</t>
  </si>
  <si>
    <t>353B</t>
  </si>
  <si>
    <t>347A</t>
  </si>
  <si>
    <t>347B</t>
  </si>
  <si>
    <t>347C</t>
  </si>
  <si>
    <t>055</t>
  </si>
  <si>
    <t>145A</t>
  </si>
  <si>
    <t>805A</t>
  </si>
  <si>
    <t>Rodney Redmond</t>
  </si>
  <si>
    <t>Margaret Latimer</t>
  </si>
  <si>
    <t>Jim Sniezek</t>
  </si>
  <si>
    <t>412D</t>
  </si>
  <si>
    <t>412E</t>
  </si>
  <si>
    <t>412A</t>
  </si>
  <si>
    <t>412B</t>
  </si>
  <si>
    <t>412C</t>
  </si>
  <si>
    <t>Muhammad Kehnemouyi</t>
  </si>
  <si>
    <t>356A</t>
  </si>
  <si>
    <t>411A</t>
  </si>
  <si>
    <t>354C</t>
  </si>
  <si>
    <t>354B</t>
  </si>
  <si>
    <t>354A</t>
  </si>
  <si>
    <t>215B</t>
  </si>
  <si>
    <t>Monica Brown</t>
  </si>
  <si>
    <t>Tonya Mason</t>
  </si>
  <si>
    <t>000</t>
  </si>
  <si>
    <t>000A</t>
  </si>
  <si>
    <t>000B</t>
  </si>
  <si>
    <t>400</t>
  </si>
  <si>
    <t>Nursing</t>
  </si>
  <si>
    <t>Arts and Sciences Fitness</t>
  </si>
  <si>
    <t>338</t>
  </si>
  <si>
    <t>Mental Health Associate</t>
  </si>
  <si>
    <t>340</t>
  </si>
  <si>
    <t>415</t>
  </si>
  <si>
    <t>Public Health Sciences</t>
  </si>
  <si>
    <t>243</t>
  </si>
  <si>
    <t>Polysomnography Technology -CT</t>
  </si>
  <si>
    <t>414</t>
  </si>
  <si>
    <t>Emergency Preparedness Mgmt AS</t>
  </si>
  <si>
    <t>186A</t>
  </si>
  <si>
    <t>Health Education</t>
  </si>
  <si>
    <t>157</t>
  </si>
  <si>
    <t>186</t>
  </si>
  <si>
    <t>352</t>
  </si>
  <si>
    <t>218</t>
  </si>
  <si>
    <t>300</t>
  </si>
  <si>
    <t>071</t>
  </si>
  <si>
    <t>Pre Dentistry</t>
  </si>
  <si>
    <t>081</t>
  </si>
  <si>
    <t>Pre Pharmacy</t>
  </si>
  <si>
    <t>520</t>
  </si>
  <si>
    <t>Gen Ed/Pre Clinical Rad Tech</t>
  </si>
  <si>
    <t>525</t>
  </si>
  <si>
    <t>Pre-Med Coder Abstract Bill CT</t>
  </si>
  <si>
    <t>530</t>
  </si>
  <si>
    <t>Gen Ed/Pre Clinical Diag Sona</t>
  </si>
  <si>
    <t>550</t>
  </si>
  <si>
    <t>Gen Ed/Pre Health Info Tech</t>
  </si>
  <si>
    <t>560</t>
  </si>
  <si>
    <t>Gen Ed/Pre Clinical Mental Hlt</t>
  </si>
  <si>
    <t>570</t>
  </si>
  <si>
    <t>Gen Ed/Pre Clinical Nursing</t>
  </si>
  <si>
    <t>580</t>
  </si>
  <si>
    <t>Gen Ed/Pre Clinic Phys Thrpst</t>
  </si>
  <si>
    <t>590</t>
  </si>
  <si>
    <t>Gen Ed/Pre-Surgical Tech</t>
  </si>
  <si>
    <t>821</t>
  </si>
  <si>
    <t>Personal Trainer Exam Prep LR</t>
  </si>
  <si>
    <t>191A</t>
  </si>
  <si>
    <t>Diagnostic Medical Sonography</t>
  </si>
  <si>
    <t>335B</t>
  </si>
  <si>
    <t>152</t>
  </si>
  <si>
    <t>Arts and Sciences  Intnl</t>
  </si>
  <si>
    <t>608</t>
  </si>
  <si>
    <t>American Sign Language</t>
  </si>
  <si>
    <t>251</t>
  </si>
  <si>
    <t>Women's Studies - CT</t>
  </si>
  <si>
    <t>241</t>
  </si>
  <si>
    <t>Ethnic Social Studies - CT</t>
  </si>
  <si>
    <t>609</t>
  </si>
  <si>
    <t>Communication Studies</t>
  </si>
  <si>
    <t>310A</t>
  </si>
  <si>
    <t>Communication Tech: Television</t>
  </si>
  <si>
    <t>309</t>
  </si>
  <si>
    <t>Communication Tech: Radio</t>
  </si>
  <si>
    <t>310</t>
  </si>
  <si>
    <t>129</t>
  </si>
  <si>
    <t>611C</t>
  </si>
  <si>
    <t>611B</t>
  </si>
  <si>
    <t>611A</t>
  </si>
  <si>
    <t>611D</t>
  </si>
  <si>
    <t>General Studies Psychology</t>
  </si>
  <si>
    <t>129B</t>
  </si>
  <si>
    <t>General Studies Chemistry</t>
  </si>
  <si>
    <t>General Studies Undecided</t>
  </si>
  <si>
    <t>General Studies History/Pol Sc</t>
  </si>
  <si>
    <t>General Studies Biological</t>
  </si>
  <si>
    <t>129C</t>
  </si>
  <si>
    <t>General Studies Economics</t>
  </si>
  <si>
    <t>General Studies Eng/Lit</t>
  </si>
  <si>
    <t>129H</t>
  </si>
  <si>
    <t>General Studies Philosophy</t>
  </si>
  <si>
    <t>General Studies Soc/Anthro</t>
  </si>
  <si>
    <t>611Z</t>
  </si>
  <si>
    <t>General Studies - GENU</t>
  </si>
  <si>
    <t>303</t>
  </si>
  <si>
    <t>Management of Construction</t>
  </si>
  <si>
    <t>302</t>
  </si>
  <si>
    <t>102</t>
  </si>
  <si>
    <t>Interior Design Preprofession</t>
  </si>
  <si>
    <t>344</t>
  </si>
  <si>
    <t>Applied Geography</t>
  </si>
  <si>
    <t>307</t>
  </si>
  <si>
    <t>328</t>
  </si>
  <si>
    <t>163A</t>
  </si>
  <si>
    <t>Building Trades Tech</t>
  </si>
  <si>
    <t>140</t>
  </si>
  <si>
    <t>Landscape Technology Cert</t>
  </si>
  <si>
    <t>224</t>
  </si>
  <si>
    <t>306B</t>
  </si>
  <si>
    <t>A.A.T. Elementary Education</t>
  </si>
  <si>
    <t>604</t>
  </si>
  <si>
    <t>A.A.T. Edu-Early Child/Spec Ed</t>
  </si>
  <si>
    <t>314</t>
  </si>
  <si>
    <t>Criminal Justice</t>
  </si>
  <si>
    <t>315</t>
  </si>
  <si>
    <t>Early Childhood Education Tech</t>
  </si>
  <si>
    <t>605</t>
  </si>
  <si>
    <t>A.A.T. Second Edu-Mathematics</t>
  </si>
  <si>
    <t>177</t>
  </si>
  <si>
    <t>601</t>
  </si>
  <si>
    <t>602</t>
  </si>
  <si>
    <t>A.A.T. Secondary Edu-Spanish</t>
  </si>
  <si>
    <t>607</t>
  </si>
  <si>
    <t>A.A.T. Secondary Edu-English</t>
  </si>
  <si>
    <t>610</t>
  </si>
  <si>
    <t>A.A.T. Secondary Edu-Chemistry</t>
  </si>
  <si>
    <t>819</t>
  </si>
  <si>
    <t>Early Childhood Ldrshp Mgmt LR</t>
  </si>
  <si>
    <t>Arts and Sciences  Music</t>
  </si>
  <si>
    <t>Advertising Design</t>
  </si>
  <si>
    <t>Arts and Science  Thtr Perf</t>
  </si>
  <si>
    <t>910</t>
  </si>
  <si>
    <t>342</t>
  </si>
  <si>
    <t>Photography</t>
  </si>
  <si>
    <t>902</t>
  </si>
  <si>
    <t>Graphic Design - AFA</t>
  </si>
  <si>
    <t>Studio Art</t>
  </si>
  <si>
    <t>172</t>
  </si>
  <si>
    <t>Portrait Fashion Photo Cert</t>
  </si>
  <si>
    <t>193</t>
  </si>
  <si>
    <t>207</t>
  </si>
  <si>
    <t>Broadcast Journalism Cert</t>
  </si>
  <si>
    <t>209</t>
  </si>
  <si>
    <t>214</t>
  </si>
  <si>
    <t>305</t>
  </si>
  <si>
    <t>Illustration</t>
  </si>
  <si>
    <t>357</t>
  </si>
  <si>
    <t>Digital Media &amp; Web Tech AAS</t>
  </si>
  <si>
    <t>Arts and Science  Thtr Tech</t>
  </si>
  <si>
    <t>Arts and Sciences  Lib Arts</t>
  </si>
  <si>
    <t>128</t>
  </si>
  <si>
    <t>Dance</t>
  </si>
  <si>
    <t>175</t>
  </si>
  <si>
    <t>Art and Animation Cert</t>
  </si>
  <si>
    <t>204</t>
  </si>
  <si>
    <t>208</t>
  </si>
  <si>
    <t>212</t>
  </si>
  <si>
    <t>358</t>
  </si>
  <si>
    <t>900</t>
  </si>
  <si>
    <t>Studio Art - AFA</t>
  </si>
  <si>
    <t>Business</t>
  </si>
  <si>
    <t>Hospitality Management</t>
  </si>
  <si>
    <t>360</t>
  </si>
  <si>
    <t>Computer Gaming and Simulation</t>
  </si>
  <si>
    <t>341</t>
  </si>
  <si>
    <t>Paralegal Studies</t>
  </si>
  <si>
    <t>Computer Applications</t>
  </si>
  <si>
    <t>167</t>
  </si>
  <si>
    <t>Accounting Cert</t>
  </si>
  <si>
    <t>149</t>
  </si>
  <si>
    <t>International Business</t>
  </si>
  <si>
    <t>233</t>
  </si>
  <si>
    <t>Hospitality Sup &amp; Ldrshp Cert</t>
  </si>
  <si>
    <t>301</t>
  </si>
  <si>
    <t>Accounting</t>
  </si>
  <si>
    <t>232A</t>
  </si>
  <si>
    <t>145</t>
  </si>
  <si>
    <t>156</t>
  </si>
  <si>
    <t>606</t>
  </si>
  <si>
    <t>Management Certificate</t>
  </si>
  <si>
    <t>143</t>
  </si>
  <si>
    <t>Technical Writing Cert</t>
  </si>
  <si>
    <t>AS in Science-Life Sciences</t>
  </si>
  <si>
    <t>AS in Science-Mathematics</t>
  </si>
  <si>
    <t>412F</t>
  </si>
  <si>
    <t>AS in Science-Biological Sci</t>
  </si>
  <si>
    <t>AS in Science-Chemistry/Bioche</t>
  </si>
  <si>
    <t>334</t>
  </si>
  <si>
    <t>Biotechnology</t>
  </si>
  <si>
    <t>AS in Science Enviromental Sci</t>
  </si>
  <si>
    <t>219</t>
  </si>
  <si>
    <t>245</t>
  </si>
  <si>
    <t>AS in Science-Physics</t>
  </si>
  <si>
    <t>246</t>
  </si>
  <si>
    <t>107</t>
  </si>
  <si>
    <t>Computer Science</t>
  </si>
  <si>
    <t>109</t>
  </si>
  <si>
    <t>Information Systems</t>
  </si>
  <si>
    <t>402</t>
  </si>
  <si>
    <t>Electrical Engineering</t>
  </si>
  <si>
    <t>404</t>
  </si>
  <si>
    <t>Mechanical Engineering</t>
  </si>
  <si>
    <t>407</t>
  </si>
  <si>
    <t>Civil Engineering</t>
  </si>
  <si>
    <t>410</t>
  </si>
  <si>
    <t>General Engineering</t>
  </si>
  <si>
    <t>408</t>
  </si>
  <si>
    <t>Aerospace Engineering</t>
  </si>
  <si>
    <t>354</t>
  </si>
  <si>
    <t>406</t>
  </si>
  <si>
    <t>Chemical Engineering</t>
  </si>
  <si>
    <t>Bioengineering</t>
  </si>
  <si>
    <t>409</t>
  </si>
  <si>
    <t>Computer Engineering</t>
  </si>
  <si>
    <t>108</t>
  </si>
  <si>
    <t>Computer Programming Cert</t>
  </si>
  <si>
    <t>242</t>
  </si>
  <si>
    <t>Information System Security CT</t>
  </si>
  <si>
    <t>403</t>
  </si>
  <si>
    <t>Fire Protection Engineering</t>
  </si>
  <si>
    <t>405</t>
  </si>
  <si>
    <t>Nuclear Engineering</t>
  </si>
  <si>
    <t>413</t>
  </si>
  <si>
    <t>Material Science &amp; Engineering</t>
  </si>
  <si>
    <t>234</t>
  </si>
  <si>
    <t>FY2016</t>
  </si>
  <si>
    <t>FY2017</t>
  </si>
  <si>
    <t>FY2018</t>
  </si>
  <si>
    <t>A.A.T. Elementary Edu/Spec Edu</t>
  </si>
  <si>
    <t>603</t>
  </si>
  <si>
    <t>A.A.T. Secondary Edu-Physics</t>
  </si>
  <si>
    <t>007</t>
  </si>
  <si>
    <t>195</t>
  </si>
  <si>
    <t>Administration Support Cert</t>
  </si>
  <si>
    <t>Advanced Interior Design Cert</t>
  </si>
  <si>
    <t>252</t>
  </si>
  <si>
    <t>Advanced Network Security Cert</t>
  </si>
  <si>
    <t>Advanced Personal Trainer Cert</t>
  </si>
  <si>
    <t>019</t>
  </si>
  <si>
    <t>304</t>
  </si>
  <si>
    <t>600A</t>
  </si>
  <si>
    <t>Aging Studies</t>
  </si>
  <si>
    <t>822</t>
  </si>
  <si>
    <t>Aging Studies LR</t>
  </si>
  <si>
    <t>220</t>
  </si>
  <si>
    <t>American Sign Language Cert</t>
  </si>
  <si>
    <t>Architectural Technology</t>
  </si>
  <si>
    <t>023</t>
  </si>
  <si>
    <t>003A</t>
  </si>
  <si>
    <t>Art - College of Art &amp; Design</t>
  </si>
  <si>
    <t>060</t>
  </si>
  <si>
    <t>Art Education</t>
  </si>
  <si>
    <t>157C</t>
  </si>
  <si>
    <t>Arts &amp; Science Exercise Sci</t>
  </si>
  <si>
    <t>Arts &amp; Sciences Health Fitness</t>
  </si>
  <si>
    <t>Arts and Sciences  Art History</t>
  </si>
  <si>
    <t>048</t>
  </si>
  <si>
    <t>Arts and Sciences  Math</t>
  </si>
  <si>
    <t>159</t>
  </si>
  <si>
    <t>Arts and Sciences  PE Educ</t>
  </si>
  <si>
    <t>Arts and Sciences Art</t>
  </si>
  <si>
    <t>Arts and Sciences Fitness Spec</t>
  </si>
  <si>
    <t>208A</t>
  </si>
  <si>
    <t>Audio Production Cert</t>
  </si>
  <si>
    <t>162</t>
  </si>
  <si>
    <t>Auto Elect Syst Spclst Cert</t>
  </si>
  <si>
    <t>Automotive Technology</t>
  </si>
  <si>
    <t>083</t>
  </si>
  <si>
    <t>612</t>
  </si>
  <si>
    <t>Bioinformatics AS</t>
  </si>
  <si>
    <t>Biomanufacturing - CT</t>
  </si>
  <si>
    <t>Biotechnology Cert</t>
  </si>
  <si>
    <t>309A</t>
  </si>
  <si>
    <t>Build Trade Electric WiringAAS</t>
  </si>
  <si>
    <t>Building Trades Carpentry AAS</t>
  </si>
  <si>
    <t>810</t>
  </si>
  <si>
    <t>Building Trades Carpentry LR</t>
  </si>
  <si>
    <t>807</t>
  </si>
  <si>
    <t>Building Trades Electricity LR</t>
  </si>
  <si>
    <t>Building Trades HVAC AAS</t>
  </si>
  <si>
    <t>308</t>
  </si>
  <si>
    <t>179</t>
  </si>
  <si>
    <t>Building Trades Tech Cert</t>
  </si>
  <si>
    <t>203</t>
  </si>
  <si>
    <t>CAD for Building Prof Cert</t>
  </si>
  <si>
    <t>Carpentry Cert</t>
  </si>
  <si>
    <t>Carpentry LR</t>
  </si>
  <si>
    <t>184</t>
  </si>
  <si>
    <t>Cartography/Geo Info Sys Cert</t>
  </si>
  <si>
    <t>253</t>
  </si>
  <si>
    <t>Cisco Cert Network Security</t>
  </si>
  <si>
    <t>726</t>
  </si>
  <si>
    <t>Commercial Driver's License A</t>
  </si>
  <si>
    <t>078</t>
  </si>
  <si>
    <t>Communication Tech Radio</t>
  </si>
  <si>
    <t>076</t>
  </si>
  <si>
    <t>Communication Tech TV</t>
  </si>
  <si>
    <t>Community Health</t>
  </si>
  <si>
    <t>104</t>
  </si>
  <si>
    <t>Community Planning Cert</t>
  </si>
  <si>
    <t>Comp Appl Info Tech Track</t>
  </si>
  <si>
    <t>343</t>
  </si>
  <si>
    <t>Comp Publishing/Printing Mgmt</t>
  </si>
  <si>
    <t>132</t>
  </si>
  <si>
    <t>Computer Application Cert</t>
  </si>
  <si>
    <t>106</t>
  </si>
  <si>
    <t>311</t>
  </si>
  <si>
    <t>Computer Gaming/Simulation CT</t>
  </si>
  <si>
    <t>009</t>
  </si>
  <si>
    <t>Computer Operator Cert</t>
  </si>
  <si>
    <t>010</t>
  </si>
  <si>
    <t>008</t>
  </si>
  <si>
    <t>Computer Science Business</t>
  </si>
  <si>
    <t>105</t>
  </si>
  <si>
    <t>Computer Science Business Prog</t>
  </si>
  <si>
    <t>025</t>
  </si>
  <si>
    <t>Computer Technician</t>
  </si>
  <si>
    <t>Cont Ed - Undeclared</t>
  </si>
  <si>
    <t>Credit Undeclared AA Degree</t>
  </si>
  <si>
    <t>Credit Undeclared Cert</t>
  </si>
  <si>
    <t>168</t>
  </si>
  <si>
    <t>067</t>
  </si>
  <si>
    <t>Criminal Justice  Law Enforce</t>
  </si>
  <si>
    <t>037</t>
  </si>
  <si>
    <t>Criminal Justice Corrections</t>
  </si>
  <si>
    <t>Cybersecurity AAS</t>
  </si>
  <si>
    <t>242A</t>
  </si>
  <si>
    <t>Cybersecurity CT</t>
  </si>
  <si>
    <t>256</t>
  </si>
  <si>
    <t>Data Science Certificate</t>
  </si>
  <si>
    <t>238</t>
  </si>
  <si>
    <t>Database Systems - CT</t>
  </si>
  <si>
    <t>Database Systems Track</t>
  </si>
  <si>
    <t>013</t>
  </si>
  <si>
    <t>Dental Lab Technology</t>
  </si>
  <si>
    <t>225</t>
  </si>
  <si>
    <t>Design Ind Partnership Cert</t>
  </si>
  <si>
    <t>Diagnostic Med Sono Echocardio</t>
  </si>
  <si>
    <t>Diagnostic Med Sono General</t>
  </si>
  <si>
    <t>151C</t>
  </si>
  <si>
    <t>Diagnostic Med Sono Vascular</t>
  </si>
  <si>
    <t>335</t>
  </si>
  <si>
    <t>175A</t>
  </si>
  <si>
    <t>Digital Animation Cert</t>
  </si>
  <si>
    <t>Digital Multimedia Prod Cert</t>
  </si>
  <si>
    <t>075</t>
  </si>
  <si>
    <t>Early Childhood Education</t>
  </si>
  <si>
    <t>Early Childhood Education Cert</t>
  </si>
  <si>
    <t>015</t>
  </si>
  <si>
    <t>Education Elementary</t>
  </si>
  <si>
    <t>018</t>
  </si>
  <si>
    <t>Education Secondary</t>
  </si>
  <si>
    <t>Electrical Wiring - CT</t>
  </si>
  <si>
    <t>807A</t>
  </si>
  <si>
    <t>Electrical Wiring LR</t>
  </si>
  <si>
    <t>047</t>
  </si>
  <si>
    <t>Electromechanical Technology</t>
  </si>
  <si>
    <t>Electronic Photography Cert</t>
  </si>
  <si>
    <t>024</t>
  </si>
  <si>
    <t>Electronic Technology</t>
  </si>
  <si>
    <t>320</t>
  </si>
  <si>
    <t>811</t>
  </si>
  <si>
    <t>Emergency Med Tech Basic LR</t>
  </si>
  <si>
    <t>249</t>
  </si>
  <si>
    <t>Emergency Preparedness Mgmt CT</t>
  </si>
  <si>
    <t>Engine Performance Spclst Cert</t>
  </si>
  <si>
    <t>027</t>
  </si>
  <si>
    <t>Engineering</t>
  </si>
  <si>
    <t>401</t>
  </si>
  <si>
    <t>Engineering Science</t>
  </si>
  <si>
    <t>816</t>
  </si>
  <si>
    <t>Ethnic Social Studies LR</t>
  </si>
  <si>
    <t>088</t>
  </si>
  <si>
    <t>Executive Secretarial</t>
  </si>
  <si>
    <t>240</t>
  </si>
  <si>
    <t>Fire &amp; Emergency Ser Mgmt - CT</t>
  </si>
  <si>
    <t>Fire &amp; Emergency Service Mgmt</t>
  </si>
  <si>
    <t>180</t>
  </si>
  <si>
    <t>Fire Arson Investigation Cert</t>
  </si>
  <si>
    <t>321</t>
  </si>
  <si>
    <t>Fire Prevention Technology</t>
  </si>
  <si>
    <t>322</t>
  </si>
  <si>
    <t>Fire Protection Technology</t>
  </si>
  <si>
    <t>814</t>
  </si>
  <si>
    <t>Food &amp; Beverage Mgmt LR</t>
  </si>
  <si>
    <t>Food and Beverage Mgmt Cert</t>
  </si>
  <si>
    <t>Food and Beverage Mgmt Track</t>
  </si>
  <si>
    <t>Game Art &amp; Animation Track</t>
  </si>
  <si>
    <t>Game Production &amp; Design Track</t>
  </si>
  <si>
    <t>Game Programming Track</t>
  </si>
  <si>
    <t>036</t>
  </si>
  <si>
    <t>Gen Education  Hum Soc Sci</t>
  </si>
  <si>
    <t>039</t>
  </si>
  <si>
    <t>Gen Education Science Math</t>
  </si>
  <si>
    <t>General Management Cert</t>
  </si>
  <si>
    <t>General Studies</t>
  </si>
  <si>
    <t>119</t>
  </si>
  <si>
    <t>General Studies  Hum Soc Sci</t>
  </si>
  <si>
    <t>120</t>
  </si>
  <si>
    <t>General Studies  Science Math</t>
  </si>
  <si>
    <t>129E</t>
  </si>
  <si>
    <t>General Studies Frn Lang/Lit</t>
  </si>
  <si>
    <t>General Studies Hosp Mgmt</t>
  </si>
  <si>
    <t>129G</t>
  </si>
  <si>
    <t>General Studies Math</t>
  </si>
  <si>
    <t>129J</t>
  </si>
  <si>
    <t>General Studies Phy Science</t>
  </si>
  <si>
    <t>183</t>
  </si>
  <si>
    <t>Geographic Education Cert</t>
  </si>
  <si>
    <t>Graphic Design</t>
  </si>
  <si>
    <t>205</t>
  </si>
  <si>
    <t>Graphic Design Computer Cert</t>
  </si>
  <si>
    <t>239</t>
  </si>
  <si>
    <t>Graphic Design Digital Tool CT</t>
  </si>
  <si>
    <t>255</t>
  </si>
  <si>
    <t>Graphic Dsgn Web &amp; Interact CT</t>
  </si>
  <si>
    <t>359</t>
  </si>
  <si>
    <t>Graphic Dsgn Web &amp; Interaction</t>
  </si>
  <si>
    <t>Health Information Management</t>
  </si>
  <si>
    <t>349</t>
  </si>
  <si>
    <t>Health Information Tech</t>
  </si>
  <si>
    <t>347</t>
  </si>
  <si>
    <t>043</t>
  </si>
  <si>
    <t>Hospitality Mgmt Food</t>
  </si>
  <si>
    <t>044</t>
  </si>
  <si>
    <t>Hospitality Mgmt Hotel</t>
  </si>
  <si>
    <t>813</t>
  </si>
  <si>
    <t>Hospitality Sup &amp; Ldrshp LR</t>
  </si>
  <si>
    <t>190</t>
  </si>
  <si>
    <t>Human Resource Mgmt Cert</t>
  </si>
  <si>
    <t>244</t>
  </si>
  <si>
    <t>HVAC - CT</t>
  </si>
  <si>
    <t>808A</t>
  </si>
  <si>
    <t>HVAC LR</t>
  </si>
  <si>
    <t>356</t>
  </si>
  <si>
    <t>Information Systems Security</t>
  </si>
  <si>
    <t>213</t>
  </si>
  <si>
    <t>Information Technology Cert</t>
  </si>
  <si>
    <t>Interior Design: General AAS</t>
  </si>
  <si>
    <t>Interior Design: NKBA AAS</t>
  </si>
  <si>
    <t>306</t>
  </si>
  <si>
    <t>Interior Design: ParaProf</t>
  </si>
  <si>
    <t>232</t>
  </si>
  <si>
    <t>Internet Games/Simulation Cert</t>
  </si>
  <si>
    <t>226</t>
  </si>
  <si>
    <t>Intro Interior Design Cert</t>
  </si>
  <si>
    <t>254</t>
  </si>
  <si>
    <t>IT Professional + Certificate</t>
  </si>
  <si>
    <t>250</t>
  </si>
  <si>
    <t>Java Developer - CT</t>
  </si>
  <si>
    <t>Landscape Technology</t>
  </si>
  <si>
    <t>139</t>
  </si>
  <si>
    <t>804</t>
  </si>
  <si>
    <t>Legal Analysis LR</t>
  </si>
  <si>
    <t>089</t>
  </si>
  <si>
    <t>Legal Secretarial</t>
  </si>
  <si>
    <t>034</t>
  </si>
  <si>
    <t>Management Behavioral</t>
  </si>
  <si>
    <t>142</t>
  </si>
  <si>
    <t>Management Construction Cert</t>
  </si>
  <si>
    <t>330</t>
  </si>
  <si>
    <t>Management General</t>
  </si>
  <si>
    <t>033</t>
  </si>
  <si>
    <t>Management General Option</t>
  </si>
  <si>
    <t>035</t>
  </si>
  <si>
    <t>Management Marketing</t>
  </si>
  <si>
    <t>Management/Supervision Track</t>
  </si>
  <si>
    <t>Med Coder Abstrator Bill Cert</t>
  </si>
  <si>
    <t>144</t>
  </si>
  <si>
    <t>Medical Code Abstractor Cert</t>
  </si>
  <si>
    <t>815</t>
  </si>
  <si>
    <t>Meet, Conf &amp; Event Planning LR</t>
  </si>
  <si>
    <t>237</t>
  </si>
  <si>
    <t>Meeting, Conf &amp; Event Plan CT</t>
  </si>
  <si>
    <t>Meeting, Conf, Event Pla Track</t>
  </si>
  <si>
    <t>050</t>
  </si>
  <si>
    <t>210</t>
  </si>
  <si>
    <t>Microcomputer Tech Cert</t>
  </si>
  <si>
    <t>312</t>
  </si>
  <si>
    <t>Microcomputer Technician</t>
  </si>
  <si>
    <t>Music Cert</t>
  </si>
  <si>
    <t>Network &amp; Wireless Tech Track</t>
  </si>
  <si>
    <t>Network &amp; Wireless Tech-Cisco</t>
  </si>
  <si>
    <t>Network &amp; Wireless Technology</t>
  </si>
  <si>
    <t>Network &amp; Wireless-Microsoft</t>
  </si>
  <si>
    <t>215</t>
  </si>
  <si>
    <t>Network Engineer Cert</t>
  </si>
  <si>
    <t>Network Engineer Cert Cisco</t>
  </si>
  <si>
    <t>215A</t>
  </si>
  <si>
    <t>Network Engineer CT Microsoft</t>
  </si>
  <si>
    <t>350</t>
  </si>
  <si>
    <t>Network Engineering</t>
  </si>
  <si>
    <t>Paralegal Studies Cert</t>
  </si>
  <si>
    <t>Personal Trainer Cert</t>
  </si>
  <si>
    <t>191</t>
  </si>
  <si>
    <t>Personal Training Cert</t>
  </si>
  <si>
    <t>194</t>
  </si>
  <si>
    <t>Photographic Techniques Cert</t>
  </si>
  <si>
    <t>022</t>
  </si>
  <si>
    <t>141</t>
  </si>
  <si>
    <t>Photography Cert</t>
  </si>
  <si>
    <t>196</t>
  </si>
  <si>
    <t>Photography Master Cert</t>
  </si>
  <si>
    <t>824</t>
  </si>
  <si>
    <t>Photoshop LR</t>
  </si>
  <si>
    <t>Physical Ed Teacher Education</t>
  </si>
  <si>
    <t>064</t>
  </si>
  <si>
    <t>Physical Education</t>
  </si>
  <si>
    <t>Physical Therapist Assistant</t>
  </si>
  <si>
    <t>Powertrain Specialist Cert</t>
  </si>
  <si>
    <t>Pre Medicine</t>
  </si>
  <si>
    <t>125</t>
  </si>
  <si>
    <t>Pre-Medical Technology</t>
  </si>
  <si>
    <t>535</t>
  </si>
  <si>
    <t>Pre-Polysomnography Tech CT</t>
  </si>
  <si>
    <t>176</t>
  </si>
  <si>
    <t>Printing Technology Cert</t>
  </si>
  <si>
    <t>345</t>
  </si>
  <si>
    <t>Public Management</t>
  </si>
  <si>
    <t>Radio Production Cert</t>
  </si>
  <si>
    <t>Radiologic Technology</t>
  </si>
  <si>
    <t>092</t>
  </si>
  <si>
    <t>Recreation Leadership</t>
  </si>
  <si>
    <t>Resident Remodel &amp; Repair CT</t>
  </si>
  <si>
    <t>818</t>
  </si>
  <si>
    <t>Residential Remodeling LR</t>
  </si>
  <si>
    <t>724</t>
  </si>
  <si>
    <t>Second Language Learning (ESL)</t>
  </si>
  <si>
    <t>211D</t>
  </si>
  <si>
    <t>Spec Art Ceramics Cert</t>
  </si>
  <si>
    <t>Spec Art Drawing Cert</t>
  </si>
  <si>
    <t>211F</t>
  </si>
  <si>
    <t>Spec Art Jewelry Metalsmithing</t>
  </si>
  <si>
    <t>211E</t>
  </si>
  <si>
    <t>Spec Art Sculpture Cert</t>
  </si>
  <si>
    <t>900A</t>
  </si>
  <si>
    <t>Studio Art Cert</t>
  </si>
  <si>
    <t>Supervisory LR</t>
  </si>
  <si>
    <t>805</t>
  </si>
  <si>
    <t>Supervisory Management LR</t>
  </si>
  <si>
    <t>Surgical Technology</t>
  </si>
  <si>
    <t>228</t>
  </si>
  <si>
    <t>Surgical Technology Cert</t>
  </si>
  <si>
    <t>820</t>
  </si>
  <si>
    <t>Sustainability LR</t>
  </si>
  <si>
    <t>170</t>
  </si>
  <si>
    <t>Teacher Education Elementary</t>
  </si>
  <si>
    <t>171</t>
  </si>
  <si>
    <t>Teacher Education Secondary</t>
  </si>
  <si>
    <t>114</t>
  </si>
  <si>
    <t>Telecommunication Technology</t>
  </si>
  <si>
    <t>Television Production Cert</t>
  </si>
  <si>
    <t>Transfer Studies - CT</t>
  </si>
  <si>
    <t>Undercar Specialist Cert</t>
  </si>
  <si>
    <t>209A</t>
  </si>
  <si>
    <t>Video Production Cert</t>
  </si>
  <si>
    <t>353</t>
  </si>
  <si>
    <t>Web Careers</t>
  </si>
  <si>
    <t>353A</t>
  </si>
  <si>
    <t>Web Careers-Content,Desgn, Mkt</t>
  </si>
  <si>
    <t>Web Careers-Web Design</t>
  </si>
  <si>
    <t>Web Careers-Web Development</t>
  </si>
  <si>
    <t>Web Careers-Web Programming</t>
  </si>
  <si>
    <t>Web Design Cert</t>
  </si>
  <si>
    <t>Web Development Cert</t>
  </si>
  <si>
    <t>230</t>
  </si>
  <si>
    <t>Web Programming Cert</t>
  </si>
  <si>
    <t>206</t>
  </si>
  <si>
    <t>Web Specialist Cert</t>
  </si>
  <si>
    <t>227</t>
  </si>
  <si>
    <t>Wireless Technologies Cert</t>
  </si>
  <si>
    <t>Awards by Type</t>
  </si>
  <si>
    <t>Low Producing Awards</t>
  </si>
  <si>
    <t>Sections of courses in a discipline were offered during the fiscal year. Reports on the number of those sections that were active (ran) and cancelled).</t>
  </si>
  <si>
    <t>Table 6:</t>
  </si>
  <si>
    <t>Unduplicated students in an academic program of study (MC Major Codes) during each of the last five fiscal years.</t>
  </si>
  <si>
    <t>Table 7:</t>
  </si>
  <si>
    <t>The number of awards by award type.</t>
  </si>
  <si>
    <t>Table 8:</t>
  </si>
  <si>
    <t>The number of students enrolled in a given fiscal year and transferred to a four-year institution during that year or the subsequent fall semester-organized by students' academic program of study at Montgomery College.</t>
  </si>
  <si>
    <t>Table 9:</t>
  </si>
  <si>
    <t>Time to Award is calculated by determining how many academic terms have elapsed since the student began credit classes at the College and dividing by 5 (representing the number of "terms" in a fiscal year). Credits to Award is computing the average number of earned credits a student has accumulated at the time of graduation.</t>
  </si>
  <si>
    <t>Table 10:</t>
  </si>
  <si>
    <t xml:space="preserve">These are the degree and certificate programs that have had the fewest number of graduates over the past five years. Some are relatively new programs, but most have been in existence for a number of years. </t>
  </si>
  <si>
    <t>PLANNING RESOURCE TOOLKIT</t>
  </si>
  <si>
    <t xml:space="preserve">Table 1: </t>
  </si>
  <si>
    <t>Discipline Cost</t>
  </si>
  <si>
    <t>Table 2:</t>
  </si>
  <si>
    <t>Student-Faculty Ratio and Full-Time Percent of Instruction</t>
  </si>
  <si>
    <t>Course Sections Offered</t>
  </si>
  <si>
    <t>Awards by Award Type</t>
  </si>
  <si>
    <t>Four-Year Graduation/Transfer Rates</t>
  </si>
  <si>
    <t>Credits and Time to Award</t>
  </si>
  <si>
    <t>Top-Producing Awards</t>
  </si>
  <si>
    <t>Low-Producing Awards</t>
  </si>
  <si>
    <t>Fiona Glade</t>
  </si>
  <si>
    <t>Milton Nash</t>
  </si>
  <si>
    <t>FY2019</t>
  </si>
  <si>
    <t>MAJOR CODE</t>
  </si>
  <si>
    <t>248</t>
  </si>
  <si>
    <t>257</t>
  </si>
  <si>
    <t>731</t>
  </si>
  <si>
    <t>823</t>
  </si>
  <si>
    <t>Computer Science  Math Sci Opt</t>
  </si>
  <si>
    <t>Fire Protection Technology (CT)</t>
  </si>
  <si>
    <t>Cloud Computing and System Administrator (CT)</t>
  </si>
  <si>
    <t>ConEd WIA Major</t>
  </si>
  <si>
    <t>Electronic Publishing LR</t>
  </si>
  <si>
    <t>MAJOR DESCRIPTION</t>
  </si>
  <si>
    <t>Source: DATAMART STDN-STATIC (3rd week) and primary major</t>
  </si>
  <si>
    <r>
      <t xml:space="preserve">Course Sections Offered                           </t>
    </r>
    <r>
      <rPr>
        <b/>
        <sz val="16"/>
        <color rgb="FFFFFF00"/>
        <rFont val="Roboto"/>
      </rPr>
      <t xml:space="preserve">Active and Cancelled Classes   </t>
    </r>
    <r>
      <rPr>
        <b/>
        <sz val="16"/>
        <color theme="0"/>
        <rFont val="Roboto"/>
      </rPr>
      <t xml:space="preserve">                      by Subject and Campus</t>
    </r>
  </si>
  <si>
    <t>MATH050 - FOUNDATIONS OF ALGEBRA</t>
  </si>
  <si>
    <t>MATH017 - ELEMENTS OF STATISTICS SUPPORT</t>
  </si>
  <si>
    <t>MATH120 - SURVEY OF COLLEGE MATHEMATICS</t>
  </si>
  <si>
    <t>MATH045 - FOUNDATIONS OF ALGEBRA SUPPORT</t>
  </si>
  <si>
    <t>ARTT102 - INTRODUCTION TO 2D DESIGN</t>
  </si>
  <si>
    <t>MATH020 - SURVEY OF COLLEGE MATH SUPPORT</t>
  </si>
  <si>
    <t>COURSE TITLE</t>
  </si>
  <si>
    <t>ENROLLED</t>
  </si>
  <si>
    <t>HOURS</t>
  </si>
  <si>
    <t>5-YEAR TOTAL</t>
  </si>
  <si>
    <t>FY AVERAGE</t>
  </si>
  <si>
    <t>Planning Resource Toolkit</t>
  </si>
  <si>
    <t xml:space="preserve">OFFICE OF INSTITUTIONAL RESEARCH AND EFFECTIVENESS                                                                                      </t>
  </si>
  <si>
    <t>Summary data and metrics on student enrollment and completion.  The content of this document is guided by the Office of the Senior Vice President of Academic Affairs and produced by the Office of Institutional Research  and Effectiveness.</t>
  </si>
  <si>
    <t>Source: Office of Institutional Research and Effectiveness</t>
  </si>
  <si>
    <t xml:space="preserve">Report can be found online at </t>
  </si>
  <si>
    <t>These are the degree and certificate programs that had the largest number of graduates in FY19 (Table 10-A) and that have had the largest number of graduates over the past five years (Table 10-B).</t>
  </si>
  <si>
    <t>Fiscal Year 2020</t>
  </si>
  <si>
    <t>Fiscal 2020 Reporting Period</t>
  </si>
  <si>
    <t xml:space="preserve">100 courses Collegewide with the most enrollments in FY20. List of the top 50 courses at each campus with the largest number of students enrolled. </t>
  </si>
  <si>
    <t>FY2020</t>
  </si>
  <si>
    <t>% CHANGE FY16 TO FY20</t>
  </si>
  <si>
    <t>Performing Arts</t>
  </si>
  <si>
    <t>MATH280 - MULTIVARIABLE CALCULUS</t>
  </si>
  <si>
    <t>PSYC221 - INTRO TO ABNORMAL PSYCHOLOGY</t>
  </si>
  <si>
    <t>HIST117 - WORLD HIST 1500-PRESENT</t>
  </si>
  <si>
    <t>ASTR101 - INTRODUCTORY ASTRONOMY</t>
  </si>
  <si>
    <t>ANTH215 - HUMAN EVOLUTION/ARCHAEOLOGY</t>
  </si>
  <si>
    <t>MATH284 - LINEAR ALGEBRA</t>
  </si>
  <si>
    <t>CMSC204 - COMPUTER SCIENCE II</t>
  </si>
  <si>
    <t>EDUC201 - INTRO TO SPECIAL EDUCATION</t>
  </si>
  <si>
    <t>% of Top 100 Courses at All 1013 Courses</t>
  </si>
  <si>
    <t>Note: Data Sources - ARCHIVE_MSFSECT_ARCHIVE;    Course Section/CRN excluded associated Lab and Discussion sections.</t>
  </si>
  <si>
    <t>This is the eighth annual summary of student enrollment and completion data. Faculty and course related datat are also included. The data in this document are intended to assist the college's academic planning and management efforts on the part of academic affairs and administrators, faculty and staff. The data content are guided by the Office of the Senior Vice President for Academic Affairs and are produced by the Office of Institutional Research and Effectiveness, using the college's student information system, datamart, as the primary data source.</t>
  </si>
  <si>
    <t>https://www.montgomerycollege.edu/research</t>
  </si>
  <si>
    <t>COLLEGEWIDE</t>
  </si>
  <si>
    <t>GERMANTOWN</t>
  </si>
  <si>
    <t>ROCKVILLE</t>
  </si>
  <si>
    <t>TAKOMA PARK/SS</t>
  </si>
  <si>
    <t>DISTANCE LEARNING</t>
  </si>
  <si>
    <t>SUBJECT</t>
  </si>
  <si>
    <t>OFFER</t>
  </si>
  <si>
    <t>RAN</t>
  </si>
  <si>
    <t>CANCEL</t>
  </si>
  <si>
    <t>PCT RAN</t>
  </si>
  <si>
    <t>ACCT</t>
  </si>
  <si>
    <t>ANTH</t>
  </si>
  <si>
    <t>AOSC</t>
  </si>
  <si>
    <t>ARAB</t>
  </si>
  <si>
    <t>ARCH</t>
  </si>
  <si>
    <t>ARTT</t>
  </si>
  <si>
    <t>ASLP</t>
  </si>
  <si>
    <t>ASTR</t>
  </si>
  <si>
    <t>AUTO</t>
  </si>
  <si>
    <t>BIOL</t>
  </si>
  <si>
    <t>BIOT</t>
  </si>
  <si>
    <t>BLDG</t>
  </si>
  <si>
    <t>BSAD</t>
  </si>
  <si>
    <t>CCJS</t>
  </si>
  <si>
    <t>CHEM</t>
  </si>
  <si>
    <t>CHIN</t>
  </si>
  <si>
    <t>CMAP</t>
  </si>
  <si>
    <t>CMGT</t>
  </si>
  <si>
    <t>CMSC</t>
  </si>
  <si>
    <t>COED</t>
  </si>
  <si>
    <t>COMM</t>
  </si>
  <si>
    <t>DANC</t>
  </si>
  <si>
    <t>DATA</t>
  </si>
  <si>
    <t>ECON</t>
  </si>
  <si>
    <t>EDUC</t>
  </si>
  <si>
    <t>ELAI</t>
  </si>
  <si>
    <t>ELAR</t>
  </si>
  <si>
    <t>ELAS</t>
  </si>
  <si>
    <t>ELAW</t>
  </si>
  <si>
    <t>EMGT</t>
  </si>
  <si>
    <t>ENEE</t>
  </si>
  <si>
    <t>ENES</t>
  </si>
  <si>
    <t>ENGL</t>
  </si>
  <si>
    <t>FILM</t>
  </si>
  <si>
    <t>FIRE</t>
  </si>
  <si>
    <t>FREN</t>
  </si>
  <si>
    <t>GDES</t>
  </si>
  <si>
    <t>GEOG</t>
  </si>
  <si>
    <t>GEOL</t>
  </si>
  <si>
    <t>GERM</t>
  </si>
  <si>
    <t>GHUM</t>
  </si>
  <si>
    <t>GNDS</t>
  </si>
  <si>
    <t>HIND</t>
  </si>
  <si>
    <t>HINM</t>
  </si>
  <si>
    <t>HIST</t>
  </si>
  <si>
    <t>HLTH</t>
  </si>
  <si>
    <t>HMGT</t>
  </si>
  <si>
    <t>HMLS</t>
  </si>
  <si>
    <t>HONR</t>
  </si>
  <si>
    <t>HSCI</t>
  </si>
  <si>
    <t>IDES</t>
  </si>
  <si>
    <t>IERW</t>
  </si>
  <si>
    <t>ISTD</t>
  </si>
  <si>
    <t>ITAL</t>
  </si>
  <si>
    <t>JAPN</t>
  </si>
  <si>
    <t>KORA</t>
  </si>
  <si>
    <t>LATN</t>
  </si>
  <si>
    <t>LGST</t>
  </si>
  <si>
    <t>LIBR</t>
  </si>
  <si>
    <t>LING</t>
  </si>
  <si>
    <t>LNTP</t>
  </si>
  <si>
    <t>MATH</t>
  </si>
  <si>
    <t>MGMT</t>
  </si>
  <si>
    <t>MHLT</t>
  </si>
  <si>
    <t>MUSC</t>
  </si>
  <si>
    <t>NURS</t>
  </si>
  <si>
    <t>NUTR</t>
  </si>
  <si>
    <t>NWIT</t>
  </si>
  <si>
    <t>PHED</t>
  </si>
  <si>
    <t>PHIL</t>
  </si>
  <si>
    <t>PHOT</t>
  </si>
  <si>
    <t>PHTH</t>
  </si>
  <si>
    <t>PHYS</t>
  </si>
  <si>
    <t>POLI</t>
  </si>
  <si>
    <t>PORT</t>
  </si>
  <si>
    <t>POSM</t>
  </si>
  <si>
    <t>PSCI</t>
  </si>
  <si>
    <t>PSYC</t>
  </si>
  <si>
    <t>RADT</t>
  </si>
  <si>
    <t>READ</t>
  </si>
  <si>
    <t>RUSS</t>
  </si>
  <si>
    <t>SCIR</t>
  </si>
  <si>
    <t>SOCY</t>
  </si>
  <si>
    <t>SONO</t>
  </si>
  <si>
    <t>SPAN</t>
  </si>
  <si>
    <t>STBR</t>
  </si>
  <si>
    <t>STSU</t>
  </si>
  <si>
    <t>SURG</t>
  </si>
  <si>
    <t>TECH</t>
  </si>
  <si>
    <t>THET</t>
  </si>
  <si>
    <t>TVRA</t>
  </si>
  <si>
    <t>WMST</t>
  </si>
  <si>
    <t>TOTAL</t>
  </si>
  <si>
    <t>Note:  1) Data Sources - MSFCRSE (active table 04.29.2021);  2) Course section excluded Lab and Discussion sections;  3) All "0" enrollment sections count in Cancelled group.</t>
  </si>
  <si>
    <t>ASSOCIATE DEGREE</t>
  </si>
  <si>
    <t>MAJOR CODES</t>
  </si>
  <si>
    <t>PROGRAM AND LEVEL</t>
  </si>
  <si>
    <t>5-YR TOTALS</t>
  </si>
  <si>
    <t>FY AVG</t>
  </si>
  <si>
    <t>CHANGE FY16-FY20</t>
  </si>
  <si>
    <t>Kelley</t>
  </si>
  <si>
    <t>Davis</t>
  </si>
  <si>
    <t>Accounting (AA &amp; AAS)</t>
  </si>
  <si>
    <t>Stewart</t>
  </si>
  <si>
    <t>Fechter</t>
  </si>
  <si>
    <t>American Sign Language (AA &amp; AAS)</t>
  </si>
  <si>
    <t>Payne</t>
  </si>
  <si>
    <t>Roberts</t>
  </si>
  <si>
    <t>Applied Geography (AA &amp; AAS)</t>
  </si>
  <si>
    <t>302, 303</t>
  </si>
  <si>
    <t>Architectural &amp; Construction Tech (AA &amp; AAS)</t>
  </si>
  <si>
    <t>Arts &amp; Sci - Aging Studies Track (AA)</t>
  </si>
  <si>
    <t>Trezza</t>
  </si>
  <si>
    <t>Arts &amp; Sci - Art Education Track (AA)</t>
  </si>
  <si>
    <t>Arts &amp; Sci - Art History Track (AA)</t>
  </si>
  <si>
    <t>Arts &amp; Sci - Art Track (AA)</t>
  </si>
  <si>
    <t>Arts &amp; Sci - Community Health Track (AA)</t>
  </si>
  <si>
    <t>Arts &amp; Sci - Dance Track (AA)</t>
  </si>
  <si>
    <t>Arts &amp; Sci - Exercise Science (AA)</t>
  </si>
  <si>
    <t>Arts &amp; Sci - Health Education Track (AA)</t>
  </si>
  <si>
    <t>Arts &amp; Sci - Health Fitness Specialist Track (AA)</t>
  </si>
  <si>
    <t>Arts &amp; Sci - Health Fitness Track (AA)</t>
  </si>
  <si>
    <t>Arts &amp; Sci - Hlth Fitness Leadership Track (AA)</t>
  </si>
  <si>
    <t>Arts &amp; Sci - Interior Design - PreProfession (AA)</t>
  </si>
  <si>
    <t>Arts &amp; Sci - International Studies Track (AA)</t>
  </si>
  <si>
    <t>Arts &amp; Sci - Music Track (AA)</t>
  </si>
  <si>
    <t>Arts &amp; Sci - Phys Ed Teacher Ed Track (AA)</t>
  </si>
  <si>
    <t>Arts &amp; Sci - Studio Art Track (AA)</t>
  </si>
  <si>
    <t>Arts &amp; Sci - Theatre Performance Track (AA)</t>
  </si>
  <si>
    <t>Arts &amp; Sci - Theatre Technical Track (AA)</t>
  </si>
  <si>
    <t>Automotive Technology (AA &amp; AAS)</t>
  </si>
  <si>
    <t>Latimer</t>
  </si>
  <si>
    <t>Sniezek</t>
  </si>
  <si>
    <t>Biotechnology (AA &amp; AAS)</t>
  </si>
  <si>
    <t>309/A</t>
  </si>
  <si>
    <t>310/A</t>
  </si>
  <si>
    <t>308A,B,C</t>
  </si>
  <si>
    <t>Building Trades Technology (AA &amp; AAS)</t>
  </si>
  <si>
    <t>006, 149</t>
  </si>
  <si>
    <t>Business / International Business (AA)</t>
  </si>
  <si>
    <t>Glade</t>
  </si>
  <si>
    <t>Communication Studies (AA)</t>
  </si>
  <si>
    <t>311B, E</t>
  </si>
  <si>
    <t>Computer Applications (AA &amp; AAS)</t>
  </si>
  <si>
    <t>606, 606A,D,E</t>
  </si>
  <si>
    <t>Computer Gaming &amp; Simulation (AA - All Tracks)</t>
  </si>
  <si>
    <t>Kehnemouyi</t>
  </si>
  <si>
    <t>Computer Gaming &amp; Simulation (AAS)</t>
  </si>
  <si>
    <t>107, 109</t>
  </si>
  <si>
    <t>Computer Science &amp; Technologies (AA - All Tracks)</t>
  </si>
  <si>
    <t>Benjamin</t>
  </si>
  <si>
    <t>Criminal Justice (AA &amp; AAS)</t>
  </si>
  <si>
    <t>Cybersecurity (AAS)</t>
  </si>
  <si>
    <t>335A, B, C</t>
  </si>
  <si>
    <t>Diagnostic Medical Sonography (AA &amp; AAS)</t>
  </si>
  <si>
    <t>Kelly</t>
  </si>
  <si>
    <t>Digital Media &amp; Web Technology (AAS)</t>
  </si>
  <si>
    <t>Early Childhood Education (AA &amp; AAS)</t>
  </si>
  <si>
    <t>601A, 602, 604, 605, 607, 610</t>
  </si>
  <si>
    <t>Education / Teacher Education (AA &amp; AAT)</t>
  </si>
  <si>
    <t>Eng Sci - Materials Science Eng Track  (AS)</t>
  </si>
  <si>
    <t>402, 403, 404, 406, 407, 408, 409, 410, 411A</t>
  </si>
  <si>
    <t>Engineering Science (AA &amp; AS - All Tracks)</t>
  </si>
  <si>
    <t>118, 321, 322, 346A, 414</t>
  </si>
  <si>
    <t>Fire Sci./Preven., Emerg. Prepare. (AA, AS &amp; AAS)</t>
  </si>
  <si>
    <t>Terry</t>
  </si>
  <si>
    <t>129, 129A, 129K</t>
  </si>
  <si>
    <t>General Studies (AA - All Other Tracks)</t>
  </si>
  <si>
    <t>304A, 305, 359</t>
  </si>
  <si>
    <t>Graphic Design (AA, AAS, &amp; AFA - All Tracks)</t>
  </si>
  <si>
    <t>Graphic Design (AFA) - School of Art &amp; Design</t>
  </si>
  <si>
    <t>Health Enhancement - Public Health Sciences (AS)</t>
  </si>
  <si>
    <t>Health Information Management (AA &amp; AAS)</t>
  </si>
  <si>
    <t>347A, B, C</t>
  </si>
  <si>
    <t>Hospitality Management (AA &amp; AAS)</t>
  </si>
  <si>
    <t>Information Systems Security (AAS)</t>
  </si>
  <si>
    <t>306A, 306B</t>
  </si>
  <si>
    <t>Interior Design - PreProfessional (AAS)</t>
  </si>
  <si>
    <t>Landscape Technology (AA &amp; AAS)</t>
  </si>
  <si>
    <t>Mental Health Associate (AA &amp; AAS)</t>
  </si>
  <si>
    <t>354, 354A, B, C</t>
  </si>
  <si>
    <t>Network &amp; Wireless Technologies (AAS)</t>
  </si>
  <si>
    <t>Nursing (AS)</t>
  </si>
  <si>
    <t>Paralegal Studies (AA &amp; AAS)</t>
  </si>
  <si>
    <t>Photography (AA &amp; AAS)</t>
  </si>
  <si>
    <t>Physical Therapist Assistant (AAS)</t>
  </si>
  <si>
    <t>Radiologic (X-Ray) Technology (AA &amp; AAS)</t>
  </si>
  <si>
    <t>School of Art &amp; Design - Applicants</t>
  </si>
  <si>
    <t>Science - Biological Science</t>
  </si>
  <si>
    <t>Science - Chemistry/Biochemistry Track (AS)</t>
  </si>
  <si>
    <t>Science - Environmental Science/Policy Track (AS)</t>
  </si>
  <si>
    <t>Science - Life Science Track (AS)</t>
  </si>
  <si>
    <t>Nash</t>
  </si>
  <si>
    <t>Science - Mathematics Track (AS)</t>
  </si>
  <si>
    <t>Science - Physics Track (AS)</t>
  </si>
  <si>
    <t>Studio Art (AFA)</t>
  </si>
  <si>
    <t>900/A</t>
  </si>
  <si>
    <t>Studio Art (AFA) - School of Art &amp; Design</t>
  </si>
  <si>
    <t>Surgical Technologist (AAS)</t>
  </si>
  <si>
    <t>CERTIFICATE DEGREE</t>
  </si>
  <si>
    <t>Accounting (CT)</t>
  </si>
  <si>
    <t>American Sign Language (CT)</t>
  </si>
  <si>
    <t>Arts &amp; Sciences Transfer (CT)</t>
  </si>
  <si>
    <t>160A, 161A, 162, 163A</t>
  </si>
  <si>
    <t>Automotive Technology (CT)</t>
  </si>
  <si>
    <t>Biomanufacturing (CT)</t>
  </si>
  <si>
    <t>Biotechnology (CT)</t>
  </si>
  <si>
    <t>179A, 244, 245</t>
  </si>
  <si>
    <t>Building Trades Technology (CT)</t>
  </si>
  <si>
    <t>CAD for the Building Professional (CT)</t>
  </si>
  <si>
    <t>Cartography &amp; Geographic Ed / Info Sys (CT)</t>
  </si>
  <si>
    <t>Communication Tech-Broadcast Journallism (CT)</t>
  </si>
  <si>
    <t>230, 231A, 232, 250</t>
  </si>
  <si>
    <t>Communication Tech-Digital Multimedia (CT)</t>
  </si>
  <si>
    <t>208, 208A</t>
  </si>
  <si>
    <t>Communication Tech-Radio Production (CT)</t>
  </si>
  <si>
    <t>209, 209A</t>
  </si>
  <si>
    <t>Communication Tech-TV Production (CT)</t>
  </si>
  <si>
    <t>213, 238</t>
  </si>
  <si>
    <t>Computer Applications (CT)</t>
  </si>
  <si>
    <t>Computer Gaming &amp; Simulation (CT)</t>
  </si>
  <si>
    <t>Computer Graphics / Graphic Design (CT)</t>
  </si>
  <si>
    <t>Computer Science - Computer Programming (CT)</t>
  </si>
  <si>
    <t>241A, 242A, 252, 253</t>
  </si>
  <si>
    <t>Cybersecurity (CT)</t>
  </si>
  <si>
    <t>Data Science Cert</t>
  </si>
  <si>
    <t>Digital Animation (CT)</t>
  </si>
  <si>
    <t>Digital Multimedia Production (CT)</t>
  </si>
  <si>
    <t>DM &amp; WT - Web Design (CT)</t>
  </si>
  <si>
    <t>Early Childhood Education (CT)</t>
  </si>
  <si>
    <t>Ethnic Studies (CT)</t>
  </si>
  <si>
    <t>191A, 191B</t>
  </si>
  <si>
    <t>Exercise Sci - Personal Trainer (CT)</t>
  </si>
  <si>
    <t>248, 249</t>
  </si>
  <si>
    <t>Fire Sci./Preven., Emergency Prepare. (CT)</t>
  </si>
  <si>
    <t>180, 240</t>
  </si>
  <si>
    <t>Fire Science (CT)</t>
  </si>
  <si>
    <t>Geographic Education (CT)</t>
  </si>
  <si>
    <t>Graphic Design/ Digital Tool (CT)</t>
  </si>
  <si>
    <t>055, 233, 237</t>
  </si>
  <si>
    <t>Hospitality Management (CT)</t>
  </si>
  <si>
    <t>224, 225, 226</t>
  </si>
  <si>
    <t>Interior Design (CT)</t>
  </si>
  <si>
    <t>Landscape Technology (CT)</t>
  </si>
  <si>
    <t>145, 145A</t>
  </si>
  <si>
    <t>Management (CT)</t>
  </si>
  <si>
    <t>Management of Construction (CT)</t>
  </si>
  <si>
    <t>Medical Coder/Abstractr/Biller (CT)</t>
  </si>
  <si>
    <t>210, 227</t>
  </si>
  <si>
    <t>Microcomputer Technician (CT)</t>
  </si>
  <si>
    <t>Music Transfer (CT)</t>
  </si>
  <si>
    <t>Network &amp; Wireless Technologies (CT)</t>
  </si>
  <si>
    <t>215, 215A, 215B</t>
  </si>
  <si>
    <t>Network Engineer (CT)</t>
  </si>
  <si>
    <t>Paralegal Studies (CT)</t>
  </si>
  <si>
    <t>172, 193, 194, 196</t>
  </si>
  <si>
    <t>Photography (CT)</t>
  </si>
  <si>
    <t>Polysomnography Technology (CT)</t>
  </si>
  <si>
    <t>Residential Remodeling &amp; Repair (CT)</t>
  </si>
  <si>
    <t>211 (all tracks)</t>
  </si>
  <si>
    <t>Specialized Art Transfer (CT)</t>
  </si>
  <si>
    <t>Studio Art (CT)</t>
  </si>
  <si>
    <t>Redmond</t>
  </si>
  <si>
    <t>Technical Writing (CT)</t>
  </si>
  <si>
    <t>Women's Studies (CT)</t>
  </si>
  <si>
    <t>LETTERS OF RECOGNITION</t>
  </si>
  <si>
    <t>817</t>
  </si>
  <si>
    <t>A+ Microcomputer Certification Qualification (LR)</t>
  </si>
  <si>
    <t>813, 814, 815</t>
  </si>
  <si>
    <t>Hospitality Management (LR)</t>
  </si>
  <si>
    <t>Management (LR)</t>
  </si>
  <si>
    <t>Paralegal Studies - Legal Analysis (LR)</t>
  </si>
  <si>
    <t>Architect. &amp; Construct. Tech - Sustainability (LR)</t>
  </si>
  <si>
    <t>808A, 810A</t>
  </si>
  <si>
    <t>Building Trades Technology (LR)</t>
  </si>
  <si>
    <t>Residential Remodeling (LR)</t>
  </si>
  <si>
    <t>Exercise Sci - Personal Trainer Exam Prep (LR)</t>
  </si>
  <si>
    <t>Ethnic Social Studies (LR)</t>
  </si>
  <si>
    <t>Source: MSFDEGS (March 19, 2020)</t>
  </si>
  <si>
    <t>MC MAJOR CODE</t>
  </si>
  <si>
    <t>DESCRIPTION</t>
  </si>
  <si>
    <t>GRADS WHO TRANSFERRED</t>
  </si>
  <si>
    <t>NON GRAD TRANSFERS WITH 12+ CREDITS</t>
  </si>
  <si>
    <t>Building Trades Tech - Electric Wiring AAS</t>
  </si>
  <si>
    <t>Cloud Computing and System Administrator Cert</t>
  </si>
  <si>
    <t>Computer Applications - Database Systems Cert</t>
  </si>
  <si>
    <t>Continuing Education - UNDECLARED</t>
  </si>
  <si>
    <t>Cybersecurity - Advanced Network Security Cert</t>
  </si>
  <si>
    <t>Diagnostic Med Sonography - Echocardio</t>
  </si>
  <si>
    <t>Diagnostic Med Sonography - Vascular</t>
  </si>
  <si>
    <t>DM &amp; WT - Web Design Cert</t>
  </si>
  <si>
    <t>Emergency Preparedness Management (AS)</t>
  </si>
  <si>
    <t>General Studies History/Political Sci</t>
  </si>
  <si>
    <t>Interior Design - Intro. Interior Design Cert</t>
  </si>
  <si>
    <t>Photography - Photographic Techniques Cert</t>
  </si>
  <si>
    <t>Printing Mgmt - Electronic Imaging Prepress Cert</t>
  </si>
  <si>
    <t>Source: ZTRANST, ZTVMAJR</t>
  </si>
  <si>
    <t>Associate and Certificate Awardees:           Number of Graduates = 2,898          Average Credits = 64.24         Average Years = 4.96</t>
  </si>
  <si>
    <t>Associate Degrees Awardees</t>
  </si>
  <si>
    <t>Certificate Awardees</t>
  </si>
  <si>
    <t>GRADUATES</t>
  </si>
  <si>
    <t>AVG. CREDITS</t>
  </si>
  <si>
    <t>AVG. YEARS</t>
  </si>
  <si>
    <t>902, 902A</t>
  </si>
  <si>
    <t>ASSOCIATE</t>
  </si>
  <si>
    <t>CERTIFICATES</t>
  </si>
  <si>
    <t>NUMBER</t>
  </si>
  <si>
    <t xml:space="preserve"> </t>
  </si>
  <si>
    <t>CHANGE FY20-FY16</t>
  </si>
  <si>
    <t>ASSOCIATES</t>
  </si>
  <si>
    <t>Source: MSFDEGS April 19, 2021)</t>
  </si>
  <si>
    <t>TABLE   1</t>
  </si>
  <si>
    <t>Table 1:</t>
  </si>
  <si>
    <t>TABLE   2</t>
  </si>
  <si>
    <t>Full-Time / Part-Time Faculty Ratios and Student-Faculty Ratio</t>
  </si>
  <si>
    <t>Student-Faculty ratio (computed as total bill hours of enrollment divided by faculty ESH) and the "Full-Time/Part-Time Faculty Ratio" (the proportion of faculty ESH that full-time faculty used of the total ESH for full and part-time faculty).</t>
  </si>
  <si>
    <r>
      <rPr>
        <b/>
        <sz val="14"/>
        <color rgb="FFFFFF00"/>
        <rFont val="Roboto"/>
      </rPr>
      <t>Table 2:</t>
    </r>
    <r>
      <rPr>
        <b/>
        <sz val="14"/>
        <color theme="0"/>
        <rFont val="Roboto"/>
      </rPr>
      <t xml:space="preserve">  AY2020 (Fall 19+Spring20)- Student-Faculty Ratio and FT Faculty Pct. of ESH</t>
    </r>
  </si>
  <si>
    <t>FY2020 (all terms) Student-Faculty Ratio and FT Faculty Percent of ESH</t>
  </si>
  <si>
    <t>FULL-TIME FACULTY</t>
  </si>
  <si>
    <t>PART-TIME FACULTY</t>
  </si>
  <si>
    <t>ALL FACULTY</t>
  </si>
  <si>
    <t>ESH</t>
  </si>
  <si>
    <t>S-F RATIO</t>
  </si>
  <si>
    <t>PCT ESH FT</t>
  </si>
  <si>
    <t>Source: MSFSECT ARCHIVE MSFCRSE MSFINST</t>
  </si>
  <si>
    <t>course-combo</t>
  </si>
  <si>
    <t>Enrolled</t>
  </si>
  <si>
    <t>Hours</t>
  </si>
  <si>
    <t>ENGL101 - ENGL101</t>
  </si>
  <si>
    <t>ENGL102 - ENGL102</t>
  </si>
  <si>
    <t>PSYC102 - PSYC102</t>
  </si>
  <si>
    <t>MATH117 - MATH117</t>
  </si>
  <si>
    <t>COMM108 - COMM108</t>
  </si>
  <si>
    <t>SOCY100 - SOCY100</t>
  </si>
  <si>
    <t>BIOL150 - BIOL150</t>
  </si>
  <si>
    <t>MATH050 - MATH050</t>
  </si>
  <si>
    <t>BIOL212 - BIOL212</t>
  </si>
  <si>
    <t>NURS113 - FUNDAMENTALS OF NURSING</t>
  </si>
  <si>
    <t>BIOL101 - BIOL101</t>
  </si>
  <si>
    <t>NURS240 - NURSING HEALTH AND ILLNESS III</t>
  </si>
  <si>
    <t>ECON201 - ECON201</t>
  </si>
  <si>
    <t>BIOL213 - BIOL213</t>
  </si>
  <si>
    <t>ARTT100 - ARTT100</t>
  </si>
  <si>
    <t>CMSC135 - CMSC135</t>
  </si>
  <si>
    <t>MATH165 - MATH165</t>
  </si>
  <si>
    <t>ACCT221 - ACCT221</t>
  </si>
  <si>
    <t>BSAD101 - BSAD101</t>
  </si>
  <si>
    <t>STSU100 - STSU100</t>
  </si>
  <si>
    <t>CHEM131 - CHEM131</t>
  </si>
  <si>
    <t>NURS226 - MATERNAL-CHILD NURSING</t>
  </si>
  <si>
    <t>MATH181 - MATH181</t>
  </si>
  <si>
    <t>MATH017 - MATH017</t>
  </si>
  <si>
    <t>SPAN101 - SPAN101</t>
  </si>
  <si>
    <t>NWIT151 - NWIT151</t>
  </si>
  <si>
    <t>NURS125 - NURSING HEALTH AND ILLNESS I</t>
  </si>
  <si>
    <t>IERW002 - IERW002</t>
  </si>
  <si>
    <t>MATH120 - MATH120</t>
  </si>
  <si>
    <t>BIOL210 - BIOL210</t>
  </si>
  <si>
    <t>NURS225 - NURSING HEALTH AND ILLNESS II</t>
  </si>
  <si>
    <t>NWIT127 - NWIT127</t>
  </si>
  <si>
    <t>NURS126 - NURSING SPECIAL POPULATIONS I</t>
  </si>
  <si>
    <t>NUTR101 - NUTR101</t>
  </si>
  <si>
    <t>ACCT222 - ACCT222</t>
  </si>
  <si>
    <t>CMSC253 - CMSC253</t>
  </si>
  <si>
    <t>CMSC140 - CMSC140</t>
  </si>
  <si>
    <t>ECON202 - ECON202</t>
  </si>
  <si>
    <t>MATH182 - MATH182</t>
  </si>
  <si>
    <t>ARTT127 - ARTT127</t>
  </si>
  <si>
    <t>MATH150 - MATH150</t>
  </si>
  <si>
    <t>NWIT252 - NWIT252</t>
  </si>
  <si>
    <t>MATH045 - MATH045</t>
  </si>
  <si>
    <t>PHYS203 - GNRL PHYSICS NON ENGR I</t>
  </si>
  <si>
    <t>CMAP120 - CMAP120</t>
  </si>
  <si>
    <t>MATH098 - MATH098</t>
  </si>
  <si>
    <t>ARTT116 - DIGITAL TOOLS FOR VISUAL ARTS</t>
  </si>
  <si>
    <t>NWIT263 - NWIT263</t>
  </si>
  <si>
    <t>ELAI990 - ELAI990</t>
  </si>
  <si>
    <t>MUSC117 - WORLD MUSIC - HONORS (all tracks)</t>
  </si>
  <si>
    <t>CHEM099 - CHEM099</t>
  </si>
  <si>
    <t>POLI101 - POLI101</t>
  </si>
  <si>
    <t>PSYC203 - PSYC203</t>
  </si>
  <si>
    <t>ENGL103 - ENGL103</t>
  </si>
  <si>
    <t>HLTH125 - HLTH125</t>
  </si>
  <si>
    <t>NWIT173 - NWIT173</t>
  </si>
  <si>
    <t>HLTH105 - HLTH105</t>
  </si>
  <si>
    <t>PHIL143 - INTRO TO STUDY OF RELIGION</t>
  </si>
  <si>
    <t>MUSC110 - MUSC110</t>
  </si>
  <si>
    <t>IERW001 - IERW001</t>
  </si>
  <si>
    <t>% of All 271 Distance Learning  Courses</t>
  </si>
  <si>
    <t>% of all 245 Germantown Courses</t>
  </si>
  <si>
    <t>% of all 594 Rockville Courses</t>
  </si>
  <si>
    <t>% of all 316 Takoma Park/Silver Spring Courses</t>
  </si>
  <si>
    <t>Note: 1) Data Sources - ARCHIVE_MSFSECT_ARCHIVE;    2) Course Section/CRN excluded Lab and Discussion sections.    3) Percentage show Top 50 at grandtotal Campus Number.</t>
  </si>
  <si>
    <t>These data reflect the number of students who were "new to college" in the Fall semester of 2016 and their four-year outcomes in terms of completion of an award and/or transfer to a four-year institution four years after they began at the College.</t>
  </si>
  <si>
    <t>a</t>
  </si>
  <si>
    <t>b</t>
  </si>
  <si>
    <t>c</t>
  </si>
  <si>
    <t>d</t>
  </si>
  <si>
    <t>e</t>
  </si>
  <si>
    <t>Dean</t>
  </si>
  <si>
    <t>Major Code</t>
  </si>
  <si>
    <t>Major Description</t>
  </si>
  <si>
    <t xml:space="preserve">New Students             </t>
  </si>
  <si>
    <t xml:space="preserve">Graduated with same major                   </t>
  </si>
  <si>
    <t>Graduation Rate  (b/a)</t>
  </si>
  <si>
    <t xml:space="preserve">Did not graduate with same major but transferred                        </t>
  </si>
  <si>
    <t>Transfer Rate (d/a)</t>
  </si>
  <si>
    <t>Graduation/Transfer Rate (c + e)</t>
  </si>
  <si>
    <t>Arts and Sciences Intnl</t>
  </si>
  <si>
    <t>Women's Studies Certificate</t>
  </si>
  <si>
    <t>Arts and Sciences Thtr Perf</t>
  </si>
  <si>
    <t>Arts and Sciences Thtr Tech</t>
  </si>
  <si>
    <t>Arts and Sciences Music</t>
  </si>
  <si>
    <t>Arts and Sciences Art History</t>
  </si>
  <si>
    <t>Arts and Sciences Dance</t>
  </si>
  <si>
    <t>John Coliton</t>
  </si>
  <si>
    <t>Hospitality - Food &amp; Bev Mgmt</t>
  </si>
  <si>
    <t>Hospitality - Mgmt/Supervision</t>
  </si>
  <si>
    <t>Java Developer Certificate</t>
  </si>
  <si>
    <t>Cisco Network Security Cert</t>
  </si>
  <si>
    <t>IT Professional+ Certificate</t>
  </si>
  <si>
    <t>Credit - UNDECLARED (Assoc)</t>
  </si>
  <si>
    <t>Credit - UNDECLARED (Cert)</t>
  </si>
  <si>
    <r>
      <rPr>
        <b/>
        <sz val="14"/>
        <color rgb="FFFFFF00"/>
        <rFont val="Roboto"/>
      </rPr>
      <t xml:space="preserve"> Table 2A:</t>
    </r>
    <r>
      <rPr>
        <b/>
        <sz val="14"/>
        <color theme="0"/>
        <rFont val="Roboto"/>
      </rPr>
      <t xml:space="preserve">  100  HIGHEST ENROLLED COURSES  [ sort by number of students ] - FY 2020 COLLEGEWIDE</t>
    </r>
  </si>
  <si>
    <r>
      <rPr>
        <b/>
        <sz val="14"/>
        <color rgb="FFFFFF00"/>
        <rFont val="Roboto"/>
      </rPr>
      <t xml:space="preserve">Table 2B:  </t>
    </r>
    <r>
      <rPr>
        <b/>
        <sz val="14"/>
        <color theme="0"/>
        <rFont val="Roboto"/>
      </rPr>
      <t>50  HIGHEST ENROLLED COURSES  [number of students ]  BY  CAMPUS  --  FY 2020</t>
    </r>
  </si>
  <si>
    <r>
      <rPr>
        <b/>
        <sz val="14"/>
        <color rgb="FFFFFF00"/>
        <rFont val="Roboto"/>
      </rPr>
      <t>Table 3:</t>
    </r>
    <r>
      <rPr>
        <b/>
        <sz val="14"/>
        <color theme="0"/>
        <rFont val="Roboto"/>
      </rPr>
      <t xml:space="preserve">  COURSE SECTIONS OFFERRED - "ACTIVE" and CANCELLED - FISCAL YEAR 2020 BY LOCATION</t>
    </r>
  </si>
  <si>
    <r>
      <rPr>
        <b/>
        <sz val="14"/>
        <color rgb="FFFFFF00"/>
        <rFont val="Roboto"/>
      </rPr>
      <t>Table 4:</t>
    </r>
    <r>
      <rPr>
        <b/>
        <sz val="14"/>
        <color theme="0"/>
        <rFont val="Roboto"/>
      </rPr>
      <t xml:space="preserve">  Unduplicated Students in a Fiscal Year by Program of Study, FY 2016 - 2020</t>
    </r>
  </si>
  <si>
    <r>
      <rPr>
        <b/>
        <sz val="14"/>
        <color rgb="FFFFFF00"/>
        <rFont val="Roboto"/>
      </rPr>
      <t xml:space="preserve">Table 5:  </t>
    </r>
    <r>
      <rPr>
        <b/>
        <sz val="14"/>
        <color theme="0"/>
        <rFont val="Roboto"/>
      </rPr>
      <t>NUMBER OF DEGREES / AWARDS GRANTED FY 2016-2020 (5 Years)</t>
    </r>
  </si>
  <si>
    <r>
      <rPr>
        <b/>
        <sz val="14"/>
        <color rgb="FFFFFF00"/>
        <rFont val="Roboto"/>
      </rPr>
      <t>Table 6</t>
    </r>
    <r>
      <rPr>
        <b/>
        <sz val="14"/>
        <color theme="0"/>
        <rFont val="Roboto"/>
      </rPr>
      <t>:  FY2020 Program Transfers</t>
    </r>
  </si>
  <si>
    <t>Table 7: FOUR-YEAR GRADUATION AND TRANSFER RATES FOR "NEW-TO-COLLEGE" STUDENTS IN FALL 2016, ORDERED BY VPP-DEAN-PROGRAM</t>
  </si>
  <si>
    <r>
      <rPr>
        <b/>
        <sz val="14"/>
        <color rgb="FFFFFF00"/>
        <rFont val="Roboto"/>
      </rPr>
      <t xml:space="preserve">Table 8:  </t>
    </r>
    <r>
      <rPr>
        <b/>
        <sz val="14"/>
        <color theme="0"/>
        <rFont val="Roboto"/>
      </rPr>
      <t>FY 2020 GRADUATES - "TIME and CREDITS TO AWARD" - by PROGRAM</t>
    </r>
  </si>
  <si>
    <r>
      <rPr>
        <b/>
        <sz val="14"/>
        <color rgb="FFFFFF00"/>
        <rFont val="Roboto"/>
      </rPr>
      <t xml:space="preserve">Table 9-A:  </t>
    </r>
    <r>
      <rPr>
        <b/>
        <sz val="14"/>
        <color theme="0"/>
        <rFont val="Roboto"/>
      </rPr>
      <t>"HIGHEST PRODUCING" PROGRAMS IN FY20</t>
    </r>
  </si>
  <si>
    <r>
      <rPr>
        <b/>
        <sz val="14"/>
        <color rgb="FFFFFF00"/>
        <rFont val="Roboto"/>
      </rPr>
      <t xml:space="preserve">Table 9-B: </t>
    </r>
    <r>
      <rPr>
        <b/>
        <sz val="14"/>
        <color theme="0"/>
        <rFont val="Roboto"/>
      </rPr>
      <t xml:space="preserve"> HIGHEST PRODUCING PROGRAMS BY NUMBERS OF AWARDS IN PAST 5 YEARS</t>
    </r>
  </si>
  <si>
    <t>Table 10:  NUMBER OF DEGREES / AWARDS GRANTED FY 2016 - 2020 (5 Years)</t>
  </si>
  <si>
    <t>Table7:</t>
  </si>
  <si>
    <t>June 2021</t>
  </si>
  <si>
    <t>Table5:</t>
  </si>
  <si>
    <t>Source: MSFDEGS April 19, 2021</t>
  </si>
  <si>
    <t>Data Sources:</t>
  </si>
  <si>
    <t>VPP-Dean-Program list -  Academic Affairs</t>
  </si>
  <si>
    <t>Transfer Data - Student Clearinghouse</t>
  </si>
  <si>
    <t>DMT Tables : MSFSTDN_STATIC, SGBSTDN, MSFDEGS</t>
  </si>
  <si>
    <t>Source: MSFSTDN, MSFDEGS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</si>
</sst>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_(* #,##0_);_(* \(#,##0\);_(* &quot;-&quot;??_);_(@_)"/>
    <numFmt numFmtId="166" formatCode="0.0"/>
  </numFmts>
  <fonts count="64" x14ac:knownFonts="1">
    <font>
      <sz val="11"/>
      <color theme="1"/>
      <name val="Calibri"/>
      <family val="2"/>
      <scheme val="minor"/>
    </font>
    <font>
      <sz val="11"/>
      <color theme="1"/>
      <name val="Calibri"/>
      <family val="2"/>
      <scheme val="minor"/>
    </font>
    <font>
      <sz val="11"/>
      <color theme="1"/>
      <name val="Arial"/>
      <family val="2"/>
    </font>
    <font>
      <sz val="11"/>
      <color rgb="FF006100"/>
      <name val="Calibri"/>
      <family val="2"/>
      <scheme val="minor"/>
    </font>
    <font>
      <sz val="11"/>
      <color rgb="FF9C6500"/>
      <name val="Calibri"/>
      <family val="2"/>
      <scheme val="minor"/>
    </font>
    <font>
      <sz val="10"/>
      <color indexed="8"/>
      <name val="Arial"/>
      <family val="2"/>
    </font>
    <font>
      <sz val="10"/>
      <name val="Arial"/>
      <family val="2"/>
    </font>
    <font>
      <sz val="11"/>
      <color theme="1"/>
      <name val="Calibri"/>
      <family val="2"/>
    </font>
    <font>
      <sz val="16"/>
      <color theme="0"/>
      <name val="Calibri"/>
      <family val="2"/>
    </font>
    <font>
      <b/>
      <i/>
      <sz val="11"/>
      <color theme="1"/>
      <name val="Calibri"/>
      <family val="2"/>
    </font>
    <font>
      <i/>
      <sz val="11"/>
      <color theme="1"/>
      <name val="Calibri"/>
      <family val="2"/>
    </font>
    <font>
      <sz val="16"/>
      <color theme="0"/>
      <name val="Calibri"/>
      <family val="2"/>
      <scheme val="minor"/>
    </font>
    <font>
      <b/>
      <i/>
      <sz val="11"/>
      <color theme="1"/>
      <name val="Calibri"/>
      <family val="2"/>
      <scheme val="minor"/>
    </font>
    <font>
      <sz val="11"/>
      <color theme="1"/>
      <name val="Roboto"/>
    </font>
    <font>
      <sz val="12"/>
      <color theme="1"/>
      <name val="Roboto"/>
    </font>
    <font>
      <b/>
      <sz val="12"/>
      <color theme="1"/>
      <name val="Roboto"/>
    </font>
    <font>
      <sz val="9"/>
      <color theme="1"/>
      <name val="Roboto"/>
    </font>
    <font>
      <b/>
      <sz val="11"/>
      <color theme="1"/>
      <name val="Roboto"/>
    </font>
    <font>
      <b/>
      <sz val="14"/>
      <color theme="0"/>
      <name val="Roboto"/>
    </font>
    <font>
      <b/>
      <sz val="16"/>
      <color theme="0"/>
      <name val="Roboto"/>
    </font>
    <font>
      <b/>
      <sz val="16"/>
      <color rgb="FFFFFF00"/>
      <name val="Roboto"/>
    </font>
    <font>
      <b/>
      <sz val="10"/>
      <color theme="1"/>
      <name val="Roboto"/>
    </font>
    <font>
      <b/>
      <sz val="14"/>
      <color rgb="FFFFFF00"/>
      <name val="Roboto"/>
    </font>
    <font>
      <b/>
      <sz val="12"/>
      <name val="Roboto"/>
    </font>
    <font>
      <sz val="16"/>
      <color rgb="FF51237F"/>
      <name val="Roboto"/>
    </font>
    <font>
      <b/>
      <sz val="16"/>
      <color rgb="FF51237F"/>
      <name val="Roboto Condensed"/>
    </font>
    <font>
      <i/>
      <sz val="12"/>
      <color theme="1"/>
      <name val="Roboto"/>
    </font>
    <font>
      <b/>
      <sz val="24"/>
      <color rgb="FF51237F"/>
      <name val="Roboto"/>
    </font>
    <font>
      <b/>
      <sz val="16"/>
      <color theme="1"/>
      <name val="Roboto"/>
    </font>
    <font>
      <sz val="16"/>
      <color rgb="FF9FA1A4"/>
      <name val="Roboto"/>
    </font>
    <font>
      <b/>
      <sz val="14"/>
      <color rgb="FF51237F"/>
      <name val="Roboto"/>
    </font>
    <font>
      <u/>
      <sz val="11"/>
      <color theme="10"/>
      <name val="Calibri"/>
      <family val="2"/>
      <scheme val="minor"/>
    </font>
    <font>
      <u/>
      <sz val="12"/>
      <name val="Roboto"/>
    </font>
    <font>
      <b/>
      <sz val="22"/>
      <color theme="0" tint="-0.499984740745262"/>
      <name val="Roboto"/>
    </font>
    <font>
      <sz val="11"/>
      <color indexed="8"/>
      <name val="Calibri"/>
      <family val="2"/>
    </font>
    <font>
      <sz val="11"/>
      <color rgb="FF9C0006"/>
      <name val="Calibri"/>
      <family val="2"/>
      <scheme val="minor"/>
    </font>
    <font>
      <sz val="11"/>
      <color rgb="FF3F3F76"/>
      <name val="Calibri"/>
      <family val="2"/>
      <scheme val="minor"/>
    </font>
    <font>
      <sz val="11"/>
      <color rgb="FFFA7D00"/>
      <name val="Calibri"/>
      <family val="2"/>
      <scheme val="minor"/>
    </font>
    <font>
      <sz val="11"/>
      <color theme="0"/>
      <name val="Calibri"/>
      <family val="2"/>
      <scheme val="minor"/>
    </font>
    <font>
      <sz val="9"/>
      <color rgb="FFC00000"/>
      <name val="Roboto"/>
    </font>
    <font>
      <b/>
      <sz val="11"/>
      <color rgb="FF51237F"/>
      <name val="Roboto"/>
    </font>
    <font>
      <b/>
      <sz val="11"/>
      <name val="Roboto"/>
    </font>
    <font>
      <b/>
      <sz val="10"/>
      <name val="Roboto"/>
    </font>
    <font>
      <b/>
      <sz val="11"/>
      <color rgb="FFC00000"/>
      <name val="Roboto"/>
    </font>
    <font>
      <sz val="14"/>
      <color theme="1"/>
      <name val="Roboto"/>
    </font>
    <font>
      <sz val="11"/>
      <name val="Roboto"/>
    </font>
    <font>
      <b/>
      <sz val="11"/>
      <color indexed="8"/>
      <name val="Calibri"/>
      <family val="2"/>
    </font>
    <font>
      <sz val="11"/>
      <color rgb="FFC00000"/>
      <name val="Roboto"/>
    </font>
    <font>
      <sz val="10"/>
      <name val="Roboto"/>
    </font>
    <font>
      <sz val="11"/>
      <color indexed="8"/>
      <name val="Roboto"/>
    </font>
    <font>
      <b/>
      <sz val="11"/>
      <color indexed="8"/>
      <name val="Roboto"/>
    </font>
    <font>
      <b/>
      <sz val="12"/>
      <color theme="0"/>
      <name val="Roboto"/>
    </font>
    <font>
      <sz val="12"/>
      <name val="Roboto"/>
    </font>
    <font>
      <b/>
      <i/>
      <sz val="12"/>
      <color theme="0"/>
      <name val="Roboto"/>
    </font>
    <font>
      <sz val="12"/>
      <color theme="0"/>
      <name val="Roboto"/>
    </font>
    <font>
      <sz val="10"/>
      <color theme="1"/>
      <name val="Roboto"/>
    </font>
    <font>
      <sz val="14"/>
      <color theme="1"/>
      <name val="Calibri"/>
      <family val="2"/>
      <scheme val="minor"/>
    </font>
    <font>
      <b/>
      <sz val="14"/>
      <name val="Roboto"/>
    </font>
    <font>
      <b/>
      <sz val="11"/>
      <color rgb="FF3F3F3F"/>
      <name val="Calibri"/>
      <family val="2"/>
      <scheme val="minor"/>
    </font>
    <font>
      <b/>
      <sz val="9"/>
      <color theme="1"/>
      <name val="Roboto"/>
    </font>
    <font>
      <b/>
      <sz val="13"/>
      <color theme="1"/>
      <name val="Roboto"/>
    </font>
    <font>
      <sz val="13"/>
      <color theme="1"/>
      <name val="Roboto"/>
    </font>
    <font>
      <b/>
      <i/>
      <sz val="9"/>
      <color theme="1"/>
      <name val="Roboto"/>
    </font>
    <font>
      <i/>
      <sz val="10"/>
      <color theme="1"/>
      <name val="Roboto"/>
    </font>
  </fonts>
  <fills count="36">
    <fill>
      <patternFill patternType="none"/>
    </fill>
    <fill>
      <patternFill patternType="gray125"/>
    </fill>
    <fill>
      <patternFill patternType="solid">
        <fgColor rgb="FFC6EFCE"/>
      </patternFill>
    </fill>
    <fill>
      <patternFill patternType="solid">
        <fgColor rgb="FFFFEB9C"/>
      </patternFill>
    </fill>
    <fill>
      <patternFill patternType="solid">
        <fgColor rgb="FFFFEB9C"/>
        <bgColor indexed="64"/>
      </patternFill>
    </fill>
    <fill>
      <patternFill patternType="solid">
        <fgColor theme="5" tint="0.39997558519241921"/>
        <bgColor indexed="64"/>
      </patternFill>
    </fill>
    <fill>
      <patternFill patternType="solid">
        <fgColor rgb="FF51237F"/>
        <bgColor indexed="64"/>
      </patternFill>
    </fill>
    <fill>
      <patternFill patternType="solid">
        <fgColor theme="3" tint="0.39997558519241921"/>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
      <patternFill patternType="solid">
        <fgColor theme="8" tint="-0.249977111117893"/>
        <bgColor indexed="64"/>
      </patternFill>
    </fill>
    <fill>
      <patternFill patternType="solid">
        <fgColor rgb="FFFFC7CE"/>
      </patternFill>
    </fill>
    <fill>
      <patternFill patternType="solid">
        <fgColor rgb="FFFFCC99"/>
      </patternFill>
    </fill>
    <fill>
      <patternFill patternType="solid">
        <fgColor theme="7" tint="0.39997558519241921"/>
        <bgColor indexed="65"/>
      </patternFill>
    </fill>
    <fill>
      <patternFill patternType="solid">
        <fgColor theme="8" tint="0.79998168889431442"/>
        <bgColor indexed="65"/>
      </patternFill>
    </fill>
    <fill>
      <patternFill patternType="solid">
        <fgColor rgb="FF0070C0"/>
        <bgColor indexed="64"/>
      </patternFill>
    </fill>
    <fill>
      <patternFill patternType="solid">
        <fgColor theme="7" tint="0.39997558519241921"/>
        <bgColor indexed="64"/>
      </patternFill>
    </fill>
    <fill>
      <patternFill patternType="solid">
        <fgColor rgb="FF00B050"/>
        <bgColor indexed="64"/>
      </patternFill>
    </fill>
    <fill>
      <patternFill patternType="solid">
        <fgColor rgb="FFF79646"/>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theme="1"/>
        <bgColor indexed="64"/>
      </patternFill>
    </fill>
    <fill>
      <patternFill patternType="solid">
        <fgColor rgb="FFF2F2F2"/>
      </patternFill>
    </fill>
    <fill>
      <patternFill patternType="solid">
        <fgColor theme="4" tint="0.59999389629810485"/>
        <bgColor indexed="65"/>
      </patternFill>
    </fill>
    <fill>
      <patternFill patternType="solid">
        <fgColor theme="5"/>
        <bgColor indexed="64"/>
      </patternFill>
    </fill>
    <fill>
      <patternFill patternType="solid">
        <fgColor rgb="FF9FA1A4"/>
        <bgColor indexed="64"/>
      </patternFill>
    </fill>
    <fill>
      <patternFill patternType="solid">
        <fgColor rgb="FF7030A0"/>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medium">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8"/>
      </left>
      <right style="thin">
        <color indexed="8"/>
      </right>
      <top style="thin">
        <color indexed="8"/>
      </top>
      <bottom style="thin">
        <color indexed="8"/>
      </bottom>
      <diagonal/>
    </border>
    <border>
      <left/>
      <right/>
      <top style="medium">
        <color indexed="64"/>
      </top>
      <bottom/>
      <diagonal/>
    </border>
    <border>
      <left/>
      <right/>
      <top style="thin">
        <color indexed="64"/>
      </top>
      <bottom style="thick">
        <color theme="7" tint="-0.49998474074526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hair">
        <color auto="1"/>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4">
    <xf numFmtId="0" fontId="0" fillId="0" borderId="0"/>
    <xf numFmtId="0" fontId="1" fillId="0" borderId="0"/>
    <xf numFmtId="43" fontId="1" fillId="0" borderId="0" applyFont="0" applyFill="0" applyBorder="0" applyAlignment="0" applyProtection="0"/>
    <xf numFmtId="0" fontId="3" fillId="2" borderId="0" applyNumberFormat="0" applyBorder="0" applyAlignment="0" applyProtection="0"/>
    <xf numFmtId="0" fontId="4" fillId="3" borderId="0" applyNumberFormat="0" applyBorder="0" applyAlignment="0" applyProtection="0"/>
    <xf numFmtId="0" fontId="1" fillId="0" borderId="0"/>
    <xf numFmtId="0" fontId="6" fillId="0" borderId="0"/>
    <xf numFmtId="0" fontId="1" fillId="0" borderId="0"/>
    <xf numFmtId="43" fontId="6" fillId="0" borderId="0" applyFont="0" applyFill="0" applyBorder="0" applyAlignment="0" applyProtection="0"/>
    <xf numFmtId="0" fontId="31" fillId="0" borderId="0" applyNumberFormat="0" applyFill="0" applyBorder="0" applyAlignment="0" applyProtection="0"/>
    <xf numFmtId="0" fontId="5" fillId="0" borderId="0"/>
    <xf numFmtId="9" fontId="1" fillId="0" borderId="0" applyFont="0" applyFill="0" applyBorder="0" applyAlignment="0" applyProtection="0"/>
    <xf numFmtId="0" fontId="35" fillId="13" borderId="0" applyNumberFormat="0" applyBorder="0" applyAlignment="0" applyProtection="0"/>
    <xf numFmtId="0" fontId="36" fillId="14" borderId="15" applyNumberFormat="0" applyAlignment="0" applyProtection="0"/>
    <xf numFmtId="0" fontId="37" fillId="0" borderId="16" applyNumberFormat="0" applyFill="0" applyAlignment="0" applyProtection="0"/>
    <xf numFmtId="0" fontId="38" fillId="15" borderId="0" applyNumberFormat="0" applyBorder="0" applyAlignment="0" applyProtection="0"/>
    <xf numFmtId="0" fontId="1" fillId="16" borderId="0" applyNumberFormat="0" applyBorder="0" applyAlignment="0" applyProtection="0"/>
    <xf numFmtId="0" fontId="5" fillId="0" borderId="0"/>
    <xf numFmtId="0" fontId="5" fillId="0" borderId="0"/>
    <xf numFmtId="0" fontId="5" fillId="0" borderId="0"/>
    <xf numFmtId="0" fontId="5" fillId="0" borderId="0"/>
    <xf numFmtId="0" fontId="58" fillId="31" borderId="32" applyNumberFormat="0" applyAlignment="0" applyProtection="0"/>
    <xf numFmtId="0" fontId="1" fillId="32" borderId="0" applyNumberFormat="0" applyBorder="0" applyAlignment="0" applyProtection="0"/>
    <xf numFmtId="0" fontId="5" fillId="0" borderId="0"/>
  </cellStyleXfs>
  <cellXfs count="502">
    <xf numFmtId="0" fontId="0" fillId="0" borderId="0" xfId="0"/>
    <xf numFmtId="0" fontId="0" fillId="0" borderId="0" xfId="0" applyAlignment="1">
      <alignment vertical="center"/>
    </xf>
    <xf numFmtId="0" fontId="2" fillId="0" borderId="0" xfId="1" applyFont="1"/>
    <xf numFmtId="0" fontId="1" fillId="0" borderId="0" xfId="1"/>
    <xf numFmtId="0" fontId="1" fillId="0" borderId="0" xfId="1" applyAlignment="1">
      <alignment vertical="center"/>
    </xf>
    <xf numFmtId="0" fontId="7" fillId="0" borderId="0" xfId="1" applyFont="1"/>
    <xf numFmtId="0" fontId="1" fillId="0" borderId="0" xfId="1" applyFont="1"/>
    <xf numFmtId="0" fontId="7" fillId="0" borderId="0" xfId="1" applyFont="1" applyAlignment="1">
      <alignment horizontal="center"/>
    </xf>
    <xf numFmtId="0" fontId="9" fillId="0" borderId="0" xfId="1" applyFont="1"/>
    <xf numFmtId="0" fontId="10" fillId="0" borderId="0" xfId="1" applyFont="1" applyAlignment="1">
      <alignment wrapText="1"/>
    </xf>
    <xf numFmtId="0" fontId="7" fillId="0" borderId="0" xfId="1" applyFont="1" applyAlignment="1">
      <alignment wrapText="1"/>
    </xf>
    <xf numFmtId="0" fontId="10" fillId="0" borderId="0" xfId="0" applyFont="1" applyAlignment="1">
      <alignment wrapText="1"/>
    </xf>
    <xf numFmtId="0" fontId="1" fillId="0" borderId="0" xfId="1" applyFont="1" applyAlignment="1">
      <alignment horizontal="center"/>
    </xf>
    <xf numFmtId="0" fontId="12" fillId="0" borderId="0" xfId="1" applyFont="1"/>
    <xf numFmtId="0" fontId="7" fillId="0" borderId="0" xfId="1" applyFont="1" applyAlignment="1">
      <alignment vertical="center"/>
    </xf>
    <xf numFmtId="0" fontId="7" fillId="0" borderId="0" xfId="1" applyFont="1" applyAlignment="1">
      <alignment horizontal="center" vertical="center"/>
    </xf>
    <xf numFmtId="0" fontId="9" fillId="0" borderId="0" xfId="1" applyFont="1" applyAlignment="1">
      <alignment vertical="center"/>
    </xf>
    <xf numFmtId="0" fontId="10" fillId="0" borderId="0" xfId="1" applyFont="1" applyAlignment="1">
      <alignment vertical="center" wrapText="1"/>
    </xf>
    <xf numFmtId="0" fontId="10" fillId="0" borderId="0" xfId="0" applyFont="1" applyAlignment="1">
      <alignment vertical="center" wrapText="1"/>
    </xf>
    <xf numFmtId="0" fontId="7" fillId="0" borderId="0" xfId="1" applyFont="1" applyAlignment="1">
      <alignment vertical="center" wrapText="1"/>
    </xf>
    <xf numFmtId="17" fontId="0" fillId="0" borderId="0" xfId="0" applyNumberFormat="1"/>
    <xf numFmtId="0" fontId="15" fillId="0" borderId="0" xfId="1" applyFont="1" applyAlignment="1">
      <alignment vertical="center"/>
    </xf>
    <xf numFmtId="0" fontId="17" fillId="0" borderId="0" xfId="1" applyFont="1"/>
    <xf numFmtId="0" fontId="15" fillId="0" borderId="0" xfId="1" applyFont="1" applyAlignment="1">
      <alignment horizontal="left" vertical="center"/>
    </xf>
    <xf numFmtId="0" fontId="18" fillId="0" borderId="0" xfId="7" applyFont="1" applyFill="1" applyAlignment="1"/>
    <xf numFmtId="0" fontId="18" fillId="0" borderId="0" xfId="0" applyFont="1" applyFill="1"/>
    <xf numFmtId="0" fontId="13" fillId="0" borderId="0" xfId="0" applyFont="1"/>
    <xf numFmtId="0" fontId="13" fillId="0" borderId="0" xfId="0" applyFont="1" applyFill="1"/>
    <xf numFmtId="0" fontId="13" fillId="0" borderId="0" xfId="0" applyFont="1" applyAlignment="1">
      <alignment vertical="center" wrapText="1"/>
    </xf>
    <xf numFmtId="0" fontId="17" fillId="10" borderId="1" xfId="0" applyFont="1" applyFill="1" applyBorder="1" applyAlignment="1">
      <alignment horizontal="center" vertical="center" wrapText="1"/>
    </xf>
    <xf numFmtId="0" fontId="17" fillId="8" borderId="2" xfId="0" applyFont="1" applyFill="1" applyBorder="1" applyAlignment="1">
      <alignment horizontal="center" vertical="center" wrapText="1"/>
    </xf>
    <xf numFmtId="0" fontId="17" fillId="11" borderId="2"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16" fillId="0" borderId="0" xfId="1" applyFont="1"/>
    <xf numFmtId="0" fontId="13" fillId="0" borderId="0" xfId="0" applyFont="1" applyBorder="1" applyAlignment="1">
      <alignment horizontal="center" vertical="center"/>
    </xf>
    <xf numFmtId="0" fontId="15" fillId="0" borderId="0" xfId="0" applyFont="1" applyAlignment="1">
      <alignment horizontal="left" vertical="center"/>
    </xf>
    <xf numFmtId="0" fontId="13" fillId="0" borderId="0" xfId="0" applyFont="1" applyFill="1" applyBorder="1" applyAlignment="1">
      <alignment horizontal="center"/>
    </xf>
    <xf numFmtId="0" fontId="13" fillId="0" borderId="0" xfId="0" applyFont="1" applyBorder="1" applyAlignment="1">
      <alignment horizontal="center"/>
    </xf>
    <xf numFmtId="0" fontId="13" fillId="0" borderId="0" xfId="0" applyFont="1" applyBorder="1"/>
    <xf numFmtId="165" fontId="13" fillId="0" borderId="0" xfId="2" applyNumberFormat="1" applyFont="1" applyBorder="1" applyAlignment="1">
      <alignment horizontal="right" vertical="center"/>
    </xf>
    <xf numFmtId="37" fontId="13" fillId="0" borderId="0" xfId="2" applyNumberFormat="1" applyFont="1" applyBorder="1" applyAlignment="1">
      <alignment horizontal="right" vertical="center"/>
    </xf>
    <xf numFmtId="0" fontId="17" fillId="4" borderId="2" xfId="0" applyFont="1" applyFill="1" applyBorder="1" applyAlignment="1">
      <alignment horizontal="center" vertical="center" wrapText="1"/>
    </xf>
    <xf numFmtId="0" fontId="15" fillId="0" borderId="0" xfId="0" applyFont="1" applyAlignment="1">
      <alignment horizontal="right" vertical="center"/>
    </xf>
    <xf numFmtId="165" fontId="15" fillId="0" borderId="0" xfId="2" applyNumberFormat="1" applyFont="1" applyBorder="1" applyAlignment="1">
      <alignment horizontal="right" vertical="center"/>
    </xf>
    <xf numFmtId="0" fontId="17" fillId="0" borderId="0" xfId="0" applyFont="1" applyBorder="1"/>
    <xf numFmtId="165" fontId="23" fillId="7" borderId="0" xfId="2" applyNumberFormat="1" applyFont="1" applyFill="1" applyBorder="1" applyAlignment="1">
      <alignment horizontal="center" vertical="center"/>
    </xf>
    <xf numFmtId="0" fontId="0" fillId="0" borderId="0" xfId="0" applyAlignment="1"/>
    <xf numFmtId="0" fontId="0" fillId="0" borderId="0" xfId="0" applyAlignment="1">
      <alignment vertical="center"/>
    </xf>
    <xf numFmtId="0" fontId="13" fillId="0" borderId="0" xfId="5" applyFont="1" applyBorder="1" applyAlignment="1">
      <alignment vertical="center"/>
    </xf>
    <xf numFmtId="0" fontId="23" fillId="7" borderId="0" xfId="4" applyFont="1" applyFill="1" applyBorder="1" applyAlignment="1">
      <alignment horizontal="center" vertical="center"/>
    </xf>
    <xf numFmtId="0" fontId="23" fillId="0" borderId="0" xfId="5" applyFont="1" applyFill="1" applyBorder="1" applyAlignment="1">
      <alignment vertical="center"/>
    </xf>
    <xf numFmtId="0" fontId="13" fillId="6" borderId="0" xfId="5" applyFont="1" applyFill="1" applyBorder="1" applyAlignment="1">
      <alignment vertical="center"/>
    </xf>
    <xf numFmtId="0" fontId="13" fillId="0" borderId="0" xfId="0" applyFont="1" applyBorder="1" applyAlignment="1">
      <alignment vertical="center"/>
    </xf>
    <xf numFmtId="0" fontId="13" fillId="0" borderId="0" xfId="5" applyFont="1" applyBorder="1"/>
    <xf numFmtId="0" fontId="13" fillId="0" borderId="0" xfId="5" applyFont="1" applyFill="1" applyBorder="1" applyAlignment="1">
      <alignment vertical="center"/>
    </xf>
    <xf numFmtId="165" fontId="13" fillId="0" borderId="0" xfId="2" applyNumberFormat="1" applyFont="1" applyFill="1" applyBorder="1" applyAlignment="1">
      <alignment horizontal="center" vertical="center"/>
    </xf>
    <xf numFmtId="0" fontId="13" fillId="0" borderId="0" xfId="5" applyFont="1" applyFill="1" applyBorder="1"/>
    <xf numFmtId="165" fontId="13" fillId="0" borderId="0" xfId="2" applyNumberFormat="1" applyFont="1" applyBorder="1" applyAlignment="1">
      <alignment horizontal="center" vertical="center"/>
    </xf>
    <xf numFmtId="0" fontId="16" fillId="0" borderId="0" xfId="5" applyFont="1" applyBorder="1" applyAlignment="1">
      <alignment vertical="center"/>
    </xf>
    <xf numFmtId="0" fontId="13" fillId="0" borderId="0" xfId="0" applyFont="1" applyFill="1" applyBorder="1" applyAlignment="1">
      <alignment horizontal="center" vertical="center"/>
    </xf>
    <xf numFmtId="0" fontId="14" fillId="0" borderId="0" xfId="0" applyFont="1" applyAlignment="1">
      <alignment vertical="center" wrapText="1"/>
    </xf>
    <xf numFmtId="0" fontId="0" fillId="0" borderId="0" xfId="0" applyBorder="1" applyAlignment="1">
      <alignment vertical="center"/>
    </xf>
    <xf numFmtId="0" fontId="28" fillId="0" borderId="0" xfId="0" applyFont="1" applyBorder="1" applyAlignment="1">
      <alignment vertical="center" wrapText="1"/>
    </xf>
    <xf numFmtId="0" fontId="14" fillId="0" borderId="0" xfId="0" applyFont="1" applyBorder="1" applyAlignment="1">
      <alignment vertical="center" wrapText="1"/>
    </xf>
    <xf numFmtId="0" fontId="0" fillId="0" borderId="7" xfId="0" applyBorder="1"/>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14" fillId="0" borderId="8" xfId="0" applyFont="1" applyBorder="1" applyAlignment="1">
      <alignment vertical="center" wrapText="1"/>
    </xf>
    <xf numFmtId="0" fontId="0" fillId="0" borderId="10" xfId="0" applyBorder="1" applyAlignment="1">
      <alignment vertical="center"/>
    </xf>
    <xf numFmtId="0" fontId="13" fillId="0" borderId="0" xfId="0" applyFont="1" applyFill="1" applyBorder="1"/>
    <xf numFmtId="0" fontId="13" fillId="0" borderId="0" xfId="0" applyFont="1" applyFill="1" applyBorder="1" applyAlignment="1">
      <alignment wrapText="1"/>
    </xf>
    <xf numFmtId="0" fontId="13" fillId="0" borderId="0" xfId="0" quotePrefix="1" applyFont="1" applyFill="1" applyBorder="1" applyAlignment="1">
      <alignment horizontal="center" vertical="center"/>
    </xf>
    <xf numFmtId="0" fontId="17" fillId="0" borderId="0" xfId="2" applyNumberFormat="1" applyFont="1" applyBorder="1" applyAlignment="1">
      <alignment horizontal="right" vertical="center"/>
    </xf>
    <xf numFmtId="164" fontId="13" fillId="0" borderId="0" xfId="0" applyNumberFormat="1" applyFont="1"/>
    <xf numFmtId="164" fontId="17" fillId="5" borderId="2" xfId="0" applyNumberFormat="1" applyFont="1" applyFill="1" applyBorder="1" applyAlignment="1">
      <alignment horizontal="center" vertical="center" wrapText="1"/>
    </xf>
    <xf numFmtId="164" fontId="13" fillId="0" borderId="0" xfId="2" applyNumberFormat="1" applyFont="1" applyBorder="1" applyAlignment="1">
      <alignment horizontal="right" vertical="center"/>
    </xf>
    <xf numFmtId="0" fontId="34" fillId="0" borderId="14" xfId="10" applyFont="1" applyFill="1" applyBorder="1" applyAlignment="1">
      <alignment wrapText="1"/>
    </xf>
    <xf numFmtId="0" fontId="34" fillId="0" borderId="14" xfId="10" applyFont="1" applyFill="1" applyBorder="1" applyAlignment="1">
      <alignment horizontal="right" wrapText="1"/>
    </xf>
    <xf numFmtId="0" fontId="34" fillId="0" borderId="14" xfId="10" applyFont="1" applyFill="1" applyBorder="1" applyAlignment="1">
      <alignment vertical="center" wrapText="1"/>
    </xf>
    <xf numFmtId="0" fontId="34" fillId="0" borderId="14" xfId="10" applyFont="1" applyFill="1" applyBorder="1" applyAlignment="1">
      <alignment horizontal="right" vertical="center" wrapText="1"/>
    </xf>
    <xf numFmtId="164" fontId="17" fillId="7" borderId="0" xfId="0" applyNumberFormat="1" applyFont="1" applyFill="1" applyBorder="1" applyAlignment="1">
      <alignment horizontal="center" vertical="center"/>
    </xf>
    <xf numFmtId="0" fontId="21" fillId="0" borderId="0" xfId="0" applyFont="1" applyBorder="1" applyAlignment="1">
      <alignment vertical="center"/>
    </xf>
    <xf numFmtId="0" fontId="21" fillId="0" borderId="0" xfId="0" applyFont="1" applyFill="1" applyBorder="1" applyAlignment="1">
      <alignment vertical="center"/>
    </xf>
    <xf numFmtId="164" fontId="13" fillId="0" borderId="0" xfId="5" applyNumberFormat="1" applyFont="1" applyBorder="1"/>
    <xf numFmtId="0" fontId="14" fillId="0" borderId="0" xfId="0" applyFont="1" applyAlignment="1">
      <alignment horizontal="center"/>
    </xf>
    <xf numFmtId="0" fontId="15" fillId="0" borderId="0" xfId="1" applyFont="1" applyAlignment="1">
      <alignment horizontal="center" vertical="center" wrapText="1"/>
    </xf>
    <xf numFmtId="0" fontId="13" fillId="0" borderId="0" xfId="1" applyFont="1"/>
    <xf numFmtId="0" fontId="23" fillId="0" borderId="20" xfId="12" applyFont="1" applyFill="1" applyBorder="1" applyAlignment="1">
      <alignment horizontal="center" vertical="center"/>
    </xf>
    <xf numFmtId="0" fontId="15" fillId="0" borderId="5" xfId="3" applyFont="1" applyFill="1" applyBorder="1" applyAlignment="1">
      <alignment horizontal="center" vertical="center"/>
    </xf>
    <xf numFmtId="0" fontId="15" fillId="0" borderId="0" xfId="13" applyFont="1" applyFill="1" applyBorder="1" applyAlignment="1">
      <alignment horizontal="center"/>
    </xf>
    <xf numFmtId="0" fontId="14" fillId="0" borderId="0" xfId="1" applyFont="1" applyAlignment="1">
      <alignment horizontal="center"/>
    </xf>
    <xf numFmtId="0" fontId="17" fillId="17" borderId="1" xfId="14" applyFont="1" applyFill="1" applyBorder="1" applyAlignment="1">
      <alignment horizontal="center" vertical="center"/>
    </xf>
    <xf numFmtId="0" fontId="17" fillId="17" borderId="2" xfId="14" applyFont="1" applyFill="1" applyBorder="1" applyAlignment="1">
      <alignment horizontal="center" vertical="center"/>
    </xf>
    <xf numFmtId="0" fontId="17" fillId="17" borderId="3" xfId="14" applyFont="1" applyFill="1" applyBorder="1" applyAlignment="1">
      <alignment horizontal="center" vertical="center"/>
    </xf>
    <xf numFmtId="0" fontId="17" fillId="0" borderId="0" xfId="1" applyFont="1" applyAlignment="1">
      <alignment horizontal="left" vertical="center"/>
    </xf>
    <xf numFmtId="0" fontId="17" fillId="20" borderId="1" xfId="14" applyFont="1" applyFill="1" applyBorder="1" applyAlignment="1">
      <alignment horizontal="center" vertical="center"/>
    </xf>
    <xf numFmtId="0" fontId="17" fillId="11" borderId="2" xfId="14" applyFont="1" applyFill="1" applyBorder="1" applyAlignment="1">
      <alignment horizontal="center" vertical="center"/>
    </xf>
    <xf numFmtId="0" fontId="17" fillId="11" borderId="3" xfId="14" applyFont="1" applyFill="1" applyBorder="1" applyAlignment="1">
      <alignment horizontal="center" vertical="center"/>
    </xf>
    <xf numFmtId="0" fontId="17" fillId="0" borderId="0" xfId="14" applyFont="1" applyFill="1" applyBorder="1" applyAlignment="1">
      <alignment horizontal="center" vertical="center"/>
    </xf>
    <xf numFmtId="0" fontId="17" fillId="18" borderId="1" xfId="14" applyFont="1" applyFill="1" applyBorder="1" applyAlignment="1">
      <alignment horizontal="center" vertical="center"/>
    </xf>
    <xf numFmtId="0" fontId="17" fillId="18" borderId="2" xfId="14" applyFont="1" applyFill="1" applyBorder="1" applyAlignment="1">
      <alignment horizontal="center" vertical="center"/>
    </xf>
    <xf numFmtId="0" fontId="17" fillId="18" borderId="3" xfId="14" applyFont="1" applyFill="1" applyBorder="1" applyAlignment="1">
      <alignment horizontal="center" vertical="center"/>
    </xf>
    <xf numFmtId="0" fontId="17" fillId="0" borderId="16" xfId="14" applyFont="1" applyFill="1" applyBorder="1" applyAlignment="1">
      <alignment horizontal="left" vertical="center"/>
    </xf>
    <xf numFmtId="0" fontId="17" fillId="12" borderId="1" xfId="14" applyFont="1" applyFill="1" applyBorder="1" applyAlignment="1">
      <alignment horizontal="center" vertical="center"/>
    </xf>
    <xf numFmtId="0" fontId="17" fillId="12" borderId="2" xfId="14" applyFont="1" applyFill="1" applyBorder="1" applyAlignment="1">
      <alignment horizontal="center" vertical="center"/>
    </xf>
    <xf numFmtId="0" fontId="17" fillId="12" borderId="3" xfId="14" applyFont="1" applyFill="1" applyBorder="1" applyAlignment="1">
      <alignment horizontal="center" vertical="center"/>
    </xf>
    <xf numFmtId="0" fontId="17" fillId="19" borderId="1" xfId="14" applyFont="1" applyFill="1" applyBorder="1" applyAlignment="1">
      <alignment horizontal="center" vertical="center"/>
    </xf>
    <xf numFmtId="0" fontId="17" fillId="19" borderId="2" xfId="14" applyFont="1" applyFill="1" applyBorder="1" applyAlignment="1">
      <alignment horizontal="center" vertical="center"/>
    </xf>
    <xf numFmtId="0" fontId="17" fillId="19" borderId="3" xfId="14" applyFont="1" applyFill="1" applyBorder="1" applyAlignment="1">
      <alignment horizontal="center" vertical="center"/>
    </xf>
    <xf numFmtId="0" fontId="39" fillId="0" borderId="0" xfId="14" applyFont="1" applyFill="1" applyBorder="1" applyAlignment="1">
      <alignment horizontal="center"/>
    </xf>
    <xf numFmtId="0" fontId="34" fillId="0" borderId="21" xfId="17" applyFont="1" applyFill="1" applyBorder="1" applyAlignment="1">
      <alignment horizontal="center"/>
    </xf>
    <xf numFmtId="0" fontId="40" fillId="0" borderId="14" xfId="17" applyFont="1" applyFill="1" applyBorder="1" applyAlignment="1">
      <alignment wrapText="1"/>
    </xf>
    <xf numFmtId="0" fontId="34" fillId="0" borderId="14" xfId="17" applyFont="1" applyFill="1" applyBorder="1" applyAlignment="1">
      <alignment horizontal="right" wrapText="1"/>
    </xf>
    <xf numFmtId="9" fontId="17" fillId="0" borderId="0" xfId="0" applyNumberFormat="1" applyFont="1" applyAlignment="1">
      <alignment horizontal="right" vertical="center"/>
    </xf>
    <xf numFmtId="0" fontId="40" fillId="0" borderId="0" xfId="0" applyFont="1"/>
    <xf numFmtId="0" fontId="5" fillId="0" borderId="0" xfId="17"/>
    <xf numFmtId="165" fontId="41" fillId="0" borderId="0" xfId="2" applyNumberFormat="1" applyFont="1" applyFill="1" applyBorder="1" applyAlignment="1">
      <alignment horizontal="left" vertical="center" wrapText="1"/>
    </xf>
    <xf numFmtId="0" fontId="13" fillId="0" borderId="0" xfId="1" applyFont="1" applyFill="1"/>
    <xf numFmtId="165" fontId="41" fillId="21" borderId="0" xfId="2" applyNumberFormat="1" applyFont="1" applyFill="1" applyBorder="1" applyAlignment="1">
      <alignment horizontal="left" vertical="center" wrapText="1"/>
    </xf>
    <xf numFmtId="1" fontId="17" fillId="21" borderId="0" xfId="2" applyNumberFormat="1" applyFont="1" applyFill="1" applyBorder="1" applyAlignment="1">
      <alignment horizontal="right" vertical="center" wrapText="1"/>
    </xf>
    <xf numFmtId="9" fontId="41" fillId="21" borderId="0" xfId="11" applyFont="1" applyFill="1" applyBorder="1" applyAlignment="1">
      <alignment horizontal="right" vertical="center"/>
    </xf>
    <xf numFmtId="1" fontId="34" fillId="0" borderId="0" xfId="17" applyNumberFormat="1" applyFont="1" applyFill="1" applyBorder="1" applyAlignment="1">
      <alignment horizontal="right" wrapText="1"/>
    </xf>
    <xf numFmtId="0" fontId="34" fillId="0" borderId="0" xfId="17" applyFont="1" applyFill="1" applyBorder="1" applyAlignment="1">
      <alignment horizontal="right" wrapText="1"/>
    </xf>
    <xf numFmtId="0" fontId="42" fillId="0" borderId="0" xfId="1" applyFont="1" applyBorder="1" applyAlignment="1">
      <alignment horizontal="left"/>
    </xf>
    <xf numFmtId="0" fontId="43" fillId="0" borderId="0" xfId="1" applyFont="1" applyBorder="1" applyAlignment="1">
      <alignment horizontal="center"/>
    </xf>
    <xf numFmtId="0" fontId="44" fillId="0" borderId="0" xfId="1" applyFont="1"/>
    <xf numFmtId="165" fontId="15" fillId="7" borderId="2" xfId="2" applyNumberFormat="1" applyFont="1" applyFill="1" applyBorder="1" applyAlignment="1">
      <alignment vertical="center"/>
    </xf>
    <xf numFmtId="165" fontId="13" fillId="6" borderId="0" xfId="2" applyNumberFormat="1" applyFont="1" applyFill="1" applyAlignment="1"/>
    <xf numFmtId="165" fontId="15" fillId="22" borderId="2" xfId="2" applyNumberFormat="1" applyFont="1" applyFill="1" applyBorder="1" applyAlignment="1">
      <alignment vertical="center"/>
    </xf>
    <xf numFmtId="164" fontId="15" fillId="22" borderId="2" xfId="1" applyNumberFormat="1" applyFont="1" applyFill="1" applyBorder="1" applyAlignment="1">
      <alignment horizontal="center" vertical="center"/>
    </xf>
    <xf numFmtId="0" fontId="15" fillId="0" borderId="0" xfId="1" applyFont="1" applyFill="1" applyAlignment="1">
      <alignment vertical="center"/>
    </xf>
    <xf numFmtId="0" fontId="15" fillId="23" borderId="0" xfId="1" applyFont="1" applyFill="1" applyBorder="1" applyAlignment="1">
      <alignment horizontal="center" vertical="center" wrapText="1"/>
    </xf>
    <xf numFmtId="0" fontId="15" fillId="22" borderId="0" xfId="1" applyFont="1" applyFill="1" applyBorder="1" applyAlignment="1">
      <alignment horizontal="center" vertical="center" wrapText="1"/>
    </xf>
    <xf numFmtId="0" fontId="15" fillId="22" borderId="22" xfId="1" applyFont="1" applyFill="1" applyBorder="1" applyAlignment="1">
      <alignment horizontal="center" vertical="center" wrapText="1"/>
    </xf>
    <xf numFmtId="0" fontId="15" fillId="0" borderId="0" xfId="1" applyFont="1" applyBorder="1" applyAlignment="1">
      <alignment horizontal="center" vertical="center" wrapText="1"/>
    </xf>
    <xf numFmtId="0" fontId="13" fillId="0" borderId="0" xfId="1" applyFont="1" applyAlignment="1">
      <alignment vertical="center"/>
    </xf>
    <xf numFmtId="49" fontId="13" fillId="0" borderId="0" xfId="7" applyNumberFormat="1" applyFont="1" applyBorder="1" applyAlignment="1">
      <alignment horizontal="center" vertical="center" wrapText="1"/>
    </xf>
    <xf numFmtId="1" fontId="13" fillId="0" borderId="0" xfId="2" applyNumberFormat="1" applyFont="1" applyAlignment="1">
      <alignment horizontal="center" vertical="center"/>
    </xf>
    <xf numFmtId="1" fontId="45" fillId="0" borderId="0" xfId="2" applyNumberFormat="1" applyFont="1" applyAlignment="1">
      <alignment horizontal="center" vertical="center"/>
    </xf>
    <xf numFmtId="0" fontId="46" fillId="0" borderId="14" xfId="18" applyFont="1" applyFill="1" applyBorder="1" applyAlignment="1">
      <alignment horizontal="center" vertical="center" wrapText="1"/>
    </xf>
    <xf numFmtId="1" fontId="13" fillId="0" borderId="0" xfId="2" applyNumberFormat="1" applyFont="1" applyFill="1" applyAlignment="1">
      <alignment horizontal="center" vertical="center"/>
    </xf>
    <xf numFmtId="9" fontId="17" fillId="24" borderId="0" xfId="1" applyNumberFormat="1" applyFont="1" applyFill="1" applyAlignment="1">
      <alignment horizontal="center" vertical="center"/>
    </xf>
    <xf numFmtId="49" fontId="13" fillId="0" borderId="0" xfId="7" applyNumberFormat="1" applyFont="1" applyFill="1" applyBorder="1" applyAlignment="1">
      <alignment horizontal="center" vertical="center" wrapText="1"/>
    </xf>
    <xf numFmtId="0" fontId="13" fillId="0" borderId="0" xfId="1" applyFont="1" applyFill="1" applyAlignment="1">
      <alignment vertical="center"/>
    </xf>
    <xf numFmtId="0" fontId="17" fillId="0" borderId="0" xfId="1" applyFont="1" applyFill="1" applyAlignment="1">
      <alignment horizontal="left" vertical="center"/>
    </xf>
    <xf numFmtId="1" fontId="45" fillId="0" borderId="0" xfId="2" applyNumberFormat="1" applyFont="1" applyFill="1" applyAlignment="1">
      <alignment horizontal="center" vertical="center"/>
    </xf>
    <xf numFmtId="1" fontId="41" fillId="0" borderId="0" xfId="2" applyNumberFormat="1" applyFont="1" applyAlignment="1">
      <alignment horizontal="center" vertical="center"/>
    </xf>
    <xf numFmtId="49" fontId="13" fillId="0" borderId="0" xfId="7" applyNumberFormat="1" applyFont="1" applyFill="1" applyAlignment="1">
      <alignment horizontal="center" vertical="center" wrapText="1"/>
    </xf>
    <xf numFmtId="1" fontId="17" fillId="0" borderId="0" xfId="2" applyNumberFormat="1" applyFont="1" applyFill="1" applyAlignment="1">
      <alignment horizontal="center" vertical="center"/>
    </xf>
    <xf numFmtId="0" fontId="17" fillId="0" borderId="0" xfId="6" applyFont="1" applyAlignment="1">
      <alignment horizontal="left" vertical="center"/>
    </xf>
    <xf numFmtId="1" fontId="41" fillId="0" borderId="0" xfId="2" applyNumberFormat="1" applyFont="1" applyFill="1" applyAlignment="1">
      <alignment horizontal="center" vertical="center"/>
    </xf>
    <xf numFmtId="165" fontId="47" fillId="6" borderId="0" xfId="2" applyNumberFormat="1" applyFont="1" applyFill="1" applyAlignment="1"/>
    <xf numFmtId="0" fontId="17" fillId="0" borderId="0" xfId="1" applyFont="1" applyFill="1" applyAlignment="1">
      <alignment horizontal="center" vertical="center"/>
    </xf>
    <xf numFmtId="0" fontId="47" fillId="0" borderId="0" xfId="1" applyFont="1" applyFill="1"/>
    <xf numFmtId="0" fontId="47" fillId="0" borderId="0" xfId="1" applyFont="1"/>
    <xf numFmtId="1" fontId="47" fillId="0" borderId="0" xfId="1" applyNumberFormat="1" applyFont="1"/>
    <xf numFmtId="0" fontId="17" fillId="0" borderId="0" xfId="6" applyFont="1" applyFill="1" applyAlignment="1">
      <alignment horizontal="left" vertical="center"/>
    </xf>
    <xf numFmtId="0" fontId="13" fillId="0" borderId="0" xfId="1" applyFont="1" applyAlignment="1">
      <alignment horizontal="left" indent="1"/>
    </xf>
    <xf numFmtId="165" fontId="13" fillId="0" borderId="0" xfId="2" applyNumberFormat="1" applyFont="1"/>
    <xf numFmtId="165" fontId="45" fillId="0" borderId="0" xfId="2" applyNumberFormat="1" applyFont="1"/>
    <xf numFmtId="165" fontId="41" fillId="0" borderId="0" xfId="2" applyNumberFormat="1" applyFont="1"/>
    <xf numFmtId="165" fontId="13" fillId="0" borderId="0" xfId="2" applyNumberFormat="1" applyFont="1" applyFill="1"/>
    <xf numFmtId="9" fontId="17" fillId="0" borderId="0" xfId="1" applyNumberFormat="1" applyFont="1" applyFill="1" applyAlignment="1">
      <alignment horizontal="center"/>
    </xf>
    <xf numFmtId="0" fontId="13" fillId="0" borderId="0" xfId="6" applyFont="1" applyAlignment="1">
      <alignment horizontal="left" indent="2"/>
    </xf>
    <xf numFmtId="165" fontId="47" fillId="0" borderId="0" xfId="2" applyNumberFormat="1" applyFont="1"/>
    <xf numFmtId="165" fontId="48" fillId="0" borderId="0" xfId="2" applyNumberFormat="1" applyFont="1"/>
    <xf numFmtId="165" fontId="42" fillId="0" borderId="0" xfId="2" applyNumberFormat="1" applyFont="1"/>
    <xf numFmtId="9" fontId="21" fillId="0" borderId="0" xfId="1" applyNumberFormat="1" applyFont="1" applyFill="1" applyAlignment="1">
      <alignment horizontal="center"/>
    </xf>
    <xf numFmtId="165" fontId="23" fillId="7" borderId="12" xfId="2" applyNumberFormat="1" applyFont="1" applyFill="1" applyBorder="1" applyAlignment="1">
      <alignment vertical="center"/>
    </xf>
    <xf numFmtId="165" fontId="23" fillId="7" borderId="23" xfId="2" applyNumberFormat="1" applyFont="1" applyFill="1" applyBorder="1" applyAlignment="1">
      <alignment vertical="center"/>
    </xf>
    <xf numFmtId="165" fontId="13" fillId="6" borderId="0" xfId="2" applyNumberFormat="1" applyFont="1" applyFill="1" applyAlignment="1">
      <alignment vertical="center"/>
    </xf>
    <xf numFmtId="164" fontId="23" fillId="7" borderId="13" xfId="1" applyNumberFormat="1" applyFont="1" applyFill="1" applyBorder="1" applyAlignment="1">
      <alignment horizontal="center" vertical="center"/>
    </xf>
    <xf numFmtId="0" fontId="45" fillId="0" borderId="0" xfId="1" applyFont="1" applyFill="1"/>
    <xf numFmtId="0" fontId="15" fillId="23" borderId="22" xfId="1" applyFont="1" applyFill="1" applyBorder="1" applyAlignment="1">
      <alignment horizontal="center" vertical="center" wrapText="1"/>
    </xf>
    <xf numFmtId="0" fontId="13" fillId="0" borderId="0" xfId="7" applyFont="1" applyBorder="1" applyAlignment="1">
      <alignment vertical="center"/>
    </xf>
    <xf numFmtId="0" fontId="17" fillId="0" borderId="0" xfId="7" applyFont="1" applyBorder="1" applyAlignment="1">
      <alignment horizontal="left" vertical="center"/>
    </xf>
    <xf numFmtId="1" fontId="13" fillId="0" borderId="0" xfId="2" applyNumberFormat="1" applyFont="1" applyFill="1" applyBorder="1" applyAlignment="1">
      <alignment horizontal="center" vertical="center"/>
    </xf>
    <xf numFmtId="1" fontId="17" fillId="0" borderId="0" xfId="2" applyNumberFormat="1" applyFont="1" applyFill="1" applyBorder="1" applyAlignment="1">
      <alignment horizontal="center" vertical="center"/>
    </xf>
    <xf numFmtId="165" fontId="47" fillId="6" borderId="0" xfId="2" applyNumberFormat="1" applyFont="1" applyFill="1" applyAlignment="1">
      <alignment vertical="center"/>
    </xf>
    <xf numFmtId="0" fontId="13" fillId="0" borderId="0" xfId="7" applyFont="1" applyFill="1" applyBorder="1" applyAlignment="1">
      <alignment vertical="center"/>
    </xf>
    <xf numFmtId="49" fontId="13" fillId="0" borderId="0" xfId="7" applyNumberFormat="1" applyFont="1" applyFill="1" applyBorder="1" applyAlignment="1">
      <alignment horizontal="center" vertical="center"/>
    </xf>
    <xf numFmtId="0" fontId="17" fillId="0" borderId="0" xfId="7" applyFont="1" applyFill="1" applyBorder="1" applyAlignment="1">
      <alignment horizontal="left" vertical="center"/>
    </xf>
    <xf numFmtId="165" fontId="45" fillId="6" borderId="0" xfId="2" applyNumberFormat="1" applyFont="1" applyFill="1" applyAlignment="1">
      <alignment vertical="center"/>
    </xf>
    <xf numFmtId="0" fontId="17" fillId="0" borderId="0" xfId="1" applyFont="1" applyAlignment="1">
      <alignment horizontal="center"/>
    </xf>
    <xf numFmtId="0" fontId="49" fillId="0" borderId="0" xfId="19" applyFont="1" applyFill="1" applyBorder="1" applyAlignment="1">
      <alignment horizontal="center" vertical="center" wrapText="1"/>
    </xf>
    <xf numFmtId="0" fontId="50" fillId="0" borderId="0" xfId="20" applyFont="1" applyFill="1" applyBorder="1" applyAlignment="1">
      <alignment horizontal="left" vertical="center" wrapText="1"/>
    </xf>
    <xf numFmtId="1" fontId="49" fillId="0" borderId="0" xfId="19" applyNumberFormat="1" applyFont="1" applyFill="1" applyBorder="1" applyAlignment="1">
      <alignment horizontal="center" vertical="center" wrapText="1"/>
    </xf>
    <xf numFmtId="1" fontId="50" fillId="0" borderId="0" xfId="19" applyNumberFormat="1" applyFont="1" applyFill="1" applyBorder="1" applyAlignment="1">
      <alignment horizontal="center" vertical="center" wrapText="1"/>
    </xf>
    <xf numFmtId="0" fontId="41" fillId="0" borderId="0" xfId="0" applyFont="1" applyBorder="1" applyAlignment="1">
      <alignment horizontal="left" vertical="center"/>
    </xf>
    <xf numFmtId="0" fontId="17" fillId="0" borderId="0" xfId="0" applyFont="1" applyFill="1" applyBorder="1" applyAlignment="1">
      <alignment horizontal="left" vertical="center"/>
    </xf>
    <xf numFmtId="0" fontId="45" fillId="0" borderId="0" xfId="6" applyFont="1" applyAlignment="1">
      <alignment horizontal="left" indent="2"/>
    </xf>
    <xf numFmtId="0" fontId="51" fillId="0" borderId="0" xfId="1" applyFont="1" applyFill="1" applyAlignment="1">
      <alignment vertical="center"/>
    </xf>
    <xf numFmtId="1" fontId="23" fillId="7" borderId="0" xfId="2" applyNumberFormat="1" applyFont="1" applyFill="1" applyAlignment="1">
      <alignment horizontal="center" vertical="center"/>
    </xf>
    <xf numFmtId="1" fontId="52" fillId="7" borderId="0" xfId="2" applyNumberFormat="1" applyFont="1" applyFill="1" applyAlignment="1">
      <alignment horizontal="center" vertical="center"/>
    </xf>
    <xf numFmtId="0" fontId="17" fillId="6" borderId="0" xfId="0" applyFont="1" applyFill="1"/>
    <xf numFmtId="164" fontId="23" fillId="7" borderId="0" xfId="1" applyNumberFormat="1" applyFont="1" applyFill="1" applyAlignment="1">
      <alignment horizontal="center" vertical="center"/>
    </xf>
    <xf numFmtId="49" fontId="17" fillId="0" borderId="0" xfId="7" applyNumberFormat="1" applyFont="1" applyFill="1" applyAlignment="1">
      <alignment vertical="center" wrapText="1"/>
    </xf>
    <xf numFmtId="0" fontId="13" fillId="0" borderId="0" xfId="1" applyFont="1" applyAlignment="1">
      <alignment horizontal="left" vertical="center"/>
    </xf>
    <xf numFmtId="1" fontId="13" fillId="0" borderId="0" xfId="0" applyNumberFormat="1" applyFont="1" applyAlignment="1">
      <alignment horizontal="center" vertical="center"/>
    </xf>
    <xf numFmtId="1" fontId="17" fillId="0" borderId="0" xfId="0" applyNumberFormat="1" applyFont="1" applyAlignment="1">
      <alignment horizontal="center" vertical="center"/>
    </xf>
    <xf numFmtId="9" fontId="17" fillId="24" borderId="0" xfId="1" applyNumberFormat="1" applyFont="1" applyFill="1" applyAlignment="1">
      <alignment horizontal="center"/>
    </xf>
    <xf numFmtId="1" fontId="13" fillId="0" borderId="0" xfId="0" applyNumberFormat="1" applyFont="1" applyBorder="1" applyAlignment="1">
      <alignment horizontal="center" vertical="center"/>
    </xf>
    <xf numFmtId="1" fontId="17" fillId="0" borderId="0" xfId="0" applyNumberFormat="1" applyFont="1" applyBorder="1" applyAlignment="1">
      <alignment horizontal="center" vertical="center"/>
    </xf>
    <xf numFmtId="0" fontId="17" fillId="6" borderId="0" xfId="0" applyFont="1" applyFill="1" applyBorder="1"/>
    <xf numFmtId="0" fontId="50" fillId="6" borderId="0" xfId="19" applyFont="1" applyFill="1" applyBorder="1" applyAlignment="1">
      <alignment horizontal="right" wrapText="1"/>
    </xf>
    <xf numFmtId="49" fontId="17" fillId="0" borderId="0" xfId="7" applyNumberFormat="1" applyFont="1" applyAlignment="1">
      <alignment vertical="center" wrapText="1"/>
    </xf>
    <xf numFmtId="1" fontId="41" fillId="0" borderId="0" xfId="2" applyNumberFormat="1" applyFont="1" applyBorder="1" applyAlignment="1">
      <alignment horizontal="center" vertical="center"/>
    </xf>
    <xf numFmtId="165" fontId="41" fillId="6" borderId="0" xfId="2" applyNumberFormat="1" applyFont="1" applyFill="1" applyBorder="1"/>
    <xf numFmtId="1" fontId="17" fillId="0" borderId="0" xfId="2" applyNumberFormat="1" applyFont="1" applyAlignment="1">
      <alignment horizontal="center" vertical="center"/>
    </xf>
    <xf numFmtId="0" fontId="41" fillId="0" borderId="0" xfId="1" applyFont="1"/>
    <xf numFmtId="0" fontId="17" fillId="0" borderId="0" xfId="1" applyFont="1" applyFill="1"/>
    <xf numFmtId="0" fontId="15" fillId="7" borderId="1" xfId="0" applyFont="1" applyFill="1" applyBorder="1" applyAlignment="1">
      <alignment horizontal="center" vertical="center" wrapText="1"/>
    </xf>
    <xf numFmtId="0" fontId="15" fillId="7" borderId="7" xfId="0" applyFont="1" applyFill="1" applyBorder="1" applyAlignment="1">
      <alignment horizontal="center" vertical="center"/>
    </xf>
    <xf numFmtId="0" fontId="15" fillId="7" borderId="7" xfId="0" applyFont="1" applyFill="1" applyBorder="1" applyAlignment="1">
      <alignment horizontal="center" vertical="center" wrapText="1"/>
    </xf>
    <xf numFmtId="0" fontId="15" fillId="7" borderId="3" xfId="0" applyFont="1" applyFill="1" applyBorder="1" applyAlignment="1">
      <alignment horizontal="center" vertical="center"/>
    </xf>
    <xf numFmtId="0" fontId="13" fillId="0" borderId="0" xfId="0" applyFont="1" applyAlignment="1">
      <alignment horizontal="center"/>
    </xf>
    <xf numFmtId="0" fontId="17" fillId="0" borderId="0" xfId="0" applyFont="1"/>
    <xf numFmtId="0" fontId="13" fillId="0" borderId="0" xfId="0" quotePrefix="1" applyFont="1" applyAlignment="1">
      <alignment horizontal="center"/>
    </xf>
    <xf numFmtId="0" fontId="15" fillId="0" borderId="0" xfId="0" applyFont="1" applyFill="1" applyBorder="1" applyAlignment="1">
      <alignment horizontal="left" vertical="center"/>
    </xf>
    <xf numFmtId="0" fontId="13" fillId="0" borderId="0" xfId="0" applyFont="1" applyFill="1" applyAlignment="1">
      <alignment horizontal="center"/>
    </xf>
    <xf numFmtId="0" fontId="15" fillId="0" borderId="0" xfId="0" applyFont="1"/>
    <xf numFmtId="0" fontId="14" fillId="0" borderId="0" xfId="0" applyFont="1" applyAlignment="1">
      <alignment horizontal="left"/>
    </xf>
    <xf numFmtId="0" fontId="14" fillId="0" borderId="0" xfId="0" applyFont="1" applyFill="1" applyAlignment="1">
      <alignment horizontal="left"/>
    </xf>
    <xf numFmtId="0" fontId="15" fillId="0" borderId="0" xfId="0" applyFont="1" applyAlignment="1">
      <alignment horizontal="center"/>
    </xf>
    <xf numFmtId="0" fontId="42" fillId="0" borderId="0" xfId="0" applyFont="1" applyAlignment="1">
      <alignment vertical="center"/>
    </xf>
    <xf numFmtId="0" fontId="13" fillId="0" borderId="0" xfId="0" applyFont="1" applyAlignment="1">
      <alignment horizontal="right"/>
    </xf>
    <xf numFmtId="0" fontId="18" fillId="0" borderId="0" xfId="1" applyFont="1" applyFill="1" applyBorder="1" applyAlignment="1">
      <alignment horizontal="center" vertical="center"/>
    </xf>
    <xf numFmtId="0" fontId="44" fillId="0" borderId="0" xfId="0" applyFont="1"/>
    <xf numFmtId="0" fontId="53" fillId="0" borderId="0" xfId="1" applyFont="1" applyFill="1" applyBorder="1" applyAlignment="1">
      <alignment horizontal="center" vertical="center"/>
    </xf>
    <xf numFmtId="0" fontId="13" fillId="0" borderId="0" xfId="0" applyFont="1" applyAlignment="1">
      <alignment vertical="center"/>
    </xf>
    <xf numFmtId="0" fontId="54" fillId="25" borderId="0" xfId="1" applyFont="1" applyFill="1" applyBorder="1" applyAlignment="1">
      <alignment vertical="center"/>
    </xf>
    <xf numFmtId="0" fontId="23" fillId="25" borderId="0" xfId="1" applyFont="1" applyFill="1" applyBorder="1" applyAlignment="1">
      <alignment horizontal="center" vertical="center"/>
    </xf>
    <xf numFmtId="1" fontId="15" fillId="25" borderId="0" xfId="1" applyNumberFormat="1" applyFont="1" applyFill="1" applyBorder="1" applyAlignment="1">
      <alignment horizontal="center" vertical="center"/>
    </xf>
    <xf numFmtId="166" fontId="15" fillId="25" borderId="0" xfId="1" applyNumberFormat="1" applyFont="1" applyFill="1" applyBorder="1" applyAlignment="1">
      <alignment horizontal="center" vertical="center"/>
    </xf>
    <xf numFmtId="0" fontId="14" fillId="0" borderId="0" xfId="1" applyFont="1" applyBorder="1" applyAlignment="1">
      <alignment vertical="center"/>
    </xf>
    <xf numFmtId="0" fontId="52" fillId="25" borderId="0" xfId="1" applyFont="1" applyFill="1" applyBorder="1" applyAlignment="1">
      <alignment horizontal="center" vertical="center"/>
    </xf>
    <xf numFmtId="166" fontId="23" fillId="25" borderId="0" xfId="1" applyNumberFormat="1" applyFont="1" applyFill="1" applyBorder="1" applyAlignment="1">
      <alignment horizontal="center" vertical="center"/>
    </xf>
    <xf numFmtId="0" fontId="14" fillId="0" borderId="0" xfId="0" applyFont="1" applyFill="1" applyAlignment="1">
      <alignment vertical="center"/>
    </xf>
    <xf numFmtId="0" fontId="14" fillId="0" borderId="0" xfId="0" applyFont="1" applyAlignment="1">
      <alignment vertical="center"/>
    </xf>
    <xf numFmtId="166" fontId="14" fillId="0" borderId="0" xfId="0" applyNumberFormat="1" applyFont="1" applyAlignment="1">
      <alignment vertical="center"/>
    </xf>
    <xf numFmtId="0" fontId="21" fillId="23" borderId="0" xfId="1" applyFont="1" applyFill="1" applyBorder="1" applyAlignment="1"/>
    <xf numFmtId="0" fontId="21" fillId="23" borderId="0" xfId="1" applyFont="1" applyFill="1" applyBorder="1" applyAlignment="1">
      <alignment horizontal="center" vertical="center"/>
    </xf>
    <xf numFmtId="0" fontId="17" fillId="11" borderId="0" xfId="1" applyFont="1" applyFill="1" applyBorder="1" applyAlignment="1">
      <alignment horizontal="center" vertical="center" wrapText="1"/>
    </xf>
    <xf numFmtId="166" fontId="17" fillId="8" borderId="0" xfId="1" applyNumberFormat="1" applyFont="1" applyFill="1" applyBorder="1" applyAlignment="1">
      <alignment horizontal="center" vertical="center" wrapText="1"/>
    </xf>
    <xf numFmtId="166" fontId="17" fillId="26" borderId="0" xfId="1" applyNumberFormat="1" applyFont="1" applyFill="1" applyBorder="1" applyAlignment="1">
      <alignment horizontal="center" vertical="center" wrapText="1"/>
    </xf>
    <xf numFmtId="0" fontId="17" fillId="0" borderId="0" xfId="1" applyFont="1" applyBorder="1" applyAlignment="1">
      <alignment horizontal="center"/>
    </xf>
    <xf numFmtId="0" fontId="17" fillId="20" borderId="0" xfId="1" applyFont="1" applyFill="1" applyBorder="1" applyAlignment="1">
      <alignment horizontal="center" vertical="center"/>
    </xf>
    <xf numFmtId="166" fontId="17" fillId="8" borderId="0" xfId="1" applyNumberFormat="1" applyFont="1" applyFill="1" applyBorder="1" applyAlignment="1">
      <alignment horizontal="center"/>
    </xf>
    <xf numFmtId="166" fontId="17" fillId="26" borderId="0" xfId="1" applyNumberFormat="1" applyFont="1" applyFill="1" applyBorder="1" applyAlignment="1">
      <alignment horizontal="center"/>
    </xf>
    <xf numFmtId="0" fontId="17" fillId="0" borderId="0" xfId="0" applyFont="1" applyFill="1"/>
    <xf numFmtId="0" fontId="55" fillId="0" borderId="0" xfId="1" applyFont="1" applyBorder="1" applyAlignment="1">
      <alignment vertical="center"/>
    </xf>
    <xf numFmtId="49" fontId="55" fillId="0" borderId="0" xfId="7" applyNumberFormat="1" applyFont="1" applyBorder="1" applyAlignment="1">
      <alignment vertical="center" wrapText="1"/>
    </xf>
    <xf numFmtId="0" fontId="55" fillId="0" borderId="0" xfId="1" applyFont="1" applyBorder="1" applyAlignment="1">
      <alignment vertical="center" wrapText="1"/>
    </xf>
    <xf numFmtId="0" fontId="55" fillId="0" borderId="0" xfId="1" applyFont="1" applyFill="1" applyBorder="1" applyAlignment="1">
      <alignment vertical="center" wrapText="1"/>
    </xf>
    <xf numFmtId="166" fontId="55" fillId="0" borderId="0" xfId="1" applyNumberFormat="1" applyFont="1" applyFill="1" applyBorder="1" applyAlignment="1">
      <alignment vertical="center" wrapText="1"/>
    </xf>
    <xf numFmtId="166" fontId="55" fillId="0" borderId="0" xfId="1" applyNumberFormat="1" applyFont="1" applyFill="1" applyBorder="1" applyAlignment="1">
      <alignment vertical="center"/>
    </xf>
    <xf numFmtId="0" fontId="13" fillId="6" borderId="0" xfId="1" applyFont="1" applyFill="1" applyBorder="1"/>
    <xf numFmtId="0" fontId="55" fillId="0" borderId="0" xfId="0" applyFont="1" applyBorder="1" applyAlignment="1">
      <alignment vertical="center"/>
    </xf>
    <xf numFmtId="0" fontId="55" fillId="0" borderId="0" xfId="0" applyFont="1" applyBorder="1" applyAlignment="1">
      <alignment vertical="center" wrapText="1"/>
    </xf>
    <xf numFmtId="166" fontId="55" fillId="0" borderId="0" xfId="0" applyNumberFormat="1" applyFont="1" applyBorder="1" applyAlignment="1">
      <alignment vertical="center" wrapText="1"/>
    </xf>
    <xf numFmtId="166" fontId="55" fillId="0" borderId="0" xfId="0" applyNumberFormat="1" applyFont="1" applyBorder="1" applyAlignment="1">
      <alignment vertical="center"/>
    </xf>
    <xf numFmtId="49" fontId="55" fillId="0" borderId="0" xfId="7" applyNumberFormat="1" applyFont="1" applyFill="1" applyBorder="1" applyAlignment="1">
      <alignment vertical="center" wrapText="1"/>
    </xf>
    <xf numFmtId="166" fontId="55" fillId="0" borderId="0" xfId="1" applyNumberFormat="1" applyFont="1" applyBorder="1" applyAlignment="1">
      <alignment vertical="center" wrapText="1"/>
    </xf>
    <xf numFmtId="166" fontId="55" fillId="0" borderId="0" xfId="1" applyNumberFormat="1" applyFont="1" applyBorder="1" applyAlignment="1">
      <alignment vertical="center"/>
    </xf>
    <xf numFmtId="0" fontId="55" fillId="0" borderId="0" xfId="1" applyFont="1" applyFill="1" applyBorder="1" applyAlignment="1">
      <alignment vertical="center"/>
    </xf>
    <xf numFmtId="0" fontId="55" fillId="0" borderId="0" xfId="6" applyFont="1" applyBorder="1" applyAlignment="1">
      <alignment vertical="center" wrapText="1"/>
    </xf>
    <xf numFmtId="166" fontId="55" fillId="0" borderId="0" xfId="6" applyNumberFormat="1" applyFont="1" applyBorder="1" applyAlignment="1">
      <alignment vertical="center" wrapText="1"/>
    </xf>
    <xf numFmtId="166" fontId="55" fillId="0" borderId="0" xfId="6" applyNumberFormat="1" applyFont="1" applyBorder="1" applyAlignment="1">
      <alignment vertical="center"/>
    </xf>
    <xf numFmtId="0" fontId="34" fillId="0" borderId="0" xfId="19" applyFont="1" applyFill="1" applyBorder="1" applyAlignment="1">
      <alignment vertical="center" wrapText="1"/>
    </xf>
    <xf numFmtId="166" fontId="34" fillId="0" borderId="0" xfId="19" applyNumberFormat="1" applyFont="1" applyFill="1" applyBorder="1" applyAlignment="1">
      <alignment vertical="center" wrapText="1"/>
    </xf>
    <xf numFmtId="0" fontId="13" fillId="0" borderId="0" xfId="1" applyFont="1" applyBorder="1" applyAlignment="1">
      <alignment vertical="center"/>
    </xf>
    <xf numFmtId="166" fontId="13" fillId="0" borderId="0" xfId="1" applyNumberFormat="1" applyFont="1" applyBorder="1" applyAlignment="1">
      <alignment vertical="center"/>
    </xf>
    <xf numFmtId="0" fontId="13" fillId="0" borderId="0" xfId="1" applyFont="1" applyBorder="1" applyAlignment="1">
      <alignment vertical="top"/>
    </xf>
    <xf numFmtId="0" fontId="13" fillId="0" borderId="0" xfId="1" applyFont="1" applyBorder="1"/>
    <xf numFmtId="166" fontId="13" fillId="0" borderId="0" xfId="1" applyNumberFormat="1" applyFont="1" applyBorder="1"/>
    <xf numFmtId="166" fontId="13" fillId="0" borderId="0" xfId="1" applyNumberFormat="1" applyFont="1" applyBorder="1" applyAlignment="1"/>
    <xf numFmtId="0" fontId="13" fillId="0" borderId="0" xfId="1" quotePrefix="1" applyFont="1" applyBorder="1"/>
    <xf numFmtId="0" fontId="13" fillId="0" borderId="0" xfId="1" applyFont="1" applyBorder="1" applyAlignment="1">
      <alignment horizontal="left" vertical="center"/>
    </xf>
    <xf numFmtId="0" fontId="13" fillId="0" borderId="0" xfId="1" applyFont="1" applyFill="1" applyBorder="1"/>
    <xf numFmtId="166" fontId="13" fillId="0" borderId="0" xfId="1" applyNumberFormat="1" applyFont="1" applyFill="1" applyBorder="1"/>
    <xf numFmtId="166" fontId="13" fillId="0" borderId="0" xfId="1" applyNumberFormat="1" applyFont="1" applyBorder="1" applyAlignment="1">
      <alignment vertical="top"/>
    </xf>
    <xf numFmtId="0" fontId="55" fillId="0" borderId="0" xfId="6" applyFont="1" applyFill="1" applyBorder="1" applyAlignment="1">
      <alignment vertical="center" wrapText="1"/>
    </xf>
    <xf numFmtId="166" fontId="55" fillId="0" borderId="0" xfId="6" applyNumberFormat="1" applyFont="1" applyFill="1" applyBorder="1" applyAlignment="1">
      <alignment vertical="center" wrapText="1"/>
    </xf>
    <xf numFmtId="166" fontId="55" fillId="0" borderId="0" xfId="6" applyNumberFormat="1" applyFont="1" applyFill="1" applyBorder="1" applyAlignment="1">
      <alignment vertical="center"/>
    </xf>
    <xf numFmtId="0" fontId="13" fillId="6" borderId="0" xfId="1" applyFont="1" applyFill="1" applyBorder="1" applyAlignment="1">
      <alignment vertical="top"/>
    </xf>
    <xf numFmtId="0" fontId="13" fillId="0" borderId="0" xfId="1" applyFont="1" applyFill="1" applyBorder="1" applyAlignment="1">
      <alignment vertical="top"/>
    </xf>
    <xf numFmtId="0" fontId="17" fillId="0" borderId="0" xfId="1" applyFont="1" applyBorder="1"/>
    <xf numFmtId="166" fontId="17" fillId="0" borderId="0" xfId="1" applyNumberFormat="1" applyFont="1" applyBorder="1"/>
    <xf numFmtId="0" fontId="14" fillId="0" borderId="0" xfId="0" applyFont="1"/>
    <xf numFmtId="0" fontId="15" fillId="11" borderId="27" xfId="1" applyFont="1" applyFill="1" applyBorder="1" applyAlignment="1">
      <alignment horizontal="center" vertical="center" wrapText="1"/>
    </xf>
    <xf numFmtId="1" fontId="41" fillId="0" borderId="14" xfId="2" applyNumberFormat="1" applyFont="1" applyBorder="1" applyAlignment="1">
      <alignment horizontal="center" vertical="center"/>
    </xf>
    <xf numFmtId="1" fontId="41" fillId="0" borderId="14" xfId="2" applyNumberFormat="1" applyFont="1" applyFill="1" applyBorder="1" applyAlignment="1">
      <alignment horizontal="center" vertical="center"/>
    </xf>
    <xf numFmtId="1" fontId="41" fillId="0" borderId="0" xfId="2" applyNumberFormat="1" applyFont="1" applyFill="1" applyBorder="1" applyAlignment="1">
      <alignment horizontal="center" vertical="center"/>
    </xf>
    <xf numFmtId="0" fontId="46" fillId="0" borderId="0" xfId="18" applyFont="1" applyFill="1" applyBorder="1" applyAlignment="1">
      <alignment horizontal="center" vertical="center" wrapText="1"/>
    </xf>
    <xf numFmtId="0" fontId="14" fillId="7" borderId="28" xfId="0" applyFont="1" applyFill="1" applyBorder="1" applyAlignment="1">
      <alignment horizontal="center" vertical="center"/>
    </xf>
    <xf numFmtId="0" fontId="15" fillId="7" borderId="28" xfId="1" applyFont="1" applyFill="1" applyBorder="1" applyAlignment="1">
      <alignment horizontal="center" vertical="center"/>
    </xf>
    <xf numFmtId="1" fontId="15" fillId="7" borderId="28" xfId="1" applyNumberFormat="1" applyFont="1" applyFill="1" applyBorder="1" applyAlignment="1">
      <alignment horizontal="center" vertical="center"/>
    </xf>
    <xf numFmtId="0" fontId="15" fillId="20" borderId="28" xfId="1" applyFont="1" applyFill="1" applyBorder="1" applyAlignment="1">
      <alignment horizontal="center" vertical="center" wrapText="1"/>
    </xf>
    <xf numFmtId="0" fontId="15" fillId="20" borderId="28" xfId="0" applyFont="1" applyFill="1" applyBorder="1" applyAlignment="1">
      <alignment horizontal="center" vertical="center"/>
    </xf>
    <xf numFmtId="0" fontId="55" fillId="0" borderId="0" xfId="0" applyNumberFormat="1" applyFont="1" applyAlignment="1">
      <alignment horizontal="left" vertical="center"/>
    </xf>
    <xf numFmtId="0" fontId="44" fillId="0" borderId="0" xfId="0" applyFont="1" applyFill="1"/>
    <xf numFmtId="0" fontId="15" fillId="23" borderId="28" xfId="1" applyFont="1" applyFill="1" applyBorder="1" applyAlignment="1">
      <alignment horizontal="center" vertical="center" wrapText="1"/>
    </xf>
    <xf numFmtId="0" fontId="15" fillId="0" borderId="28" xfId="1" applyFont="1" applyFill="1" applyBorder="1" applyAlignment="1">
      <alignment horizontal="center" vertical="center" wrapText="1"/>
    </xf>
    <xf numFmtId="0" fontId="14" fillId="0" borderId="0" xfId="0" applyFont="1" applyFill="1"/>
    <xf numFmtId="0" fontId="23" fillId="7" borderId="29" xfId="1" applyFont="1" applyFill="1" applyBorder="1" applyAlignment="1">
      <alignment vertical="center"/>
    </xf>
    <xf numFmtId="0" fontId="23" fillId="7" borderId="30" xfId="1" applyFont="1" applyFill="1" applyBorder="1" applyAlignment="1">
      <alignment vertical="center"/>
    </xf>
    <xf numFmtId="0" fontId="23" fillId="7" borderId="30" xfId="1" applyFont="1" applyFill="1" applyBorder="1" applyAlignment="1">
      <alignment horizontal="center" vertical="center"/>
    </xf>
    <xf numFmtId="165" fontId="23" fillId="7" borderId="30" xfId="2" applyNumberFormat="1" applyFont="1" applyFill="1" applyBorder="1" applyAlignment="1">
      <alignment horizontal="center" vertical="center"/>
    </xf>
    <xf numFmtId="165" fontId="23" fillId="7" borderId="30" xfId="2" applyNumberFormat="1" applyFont="1" applyFill="1" applyBorder="1" applyAlignment="1">
      <alignment vertical="center"/>
    </xf>
    <xf numFmtId="9" fontId="23" fillId="7" borderId="31" xfId="1" applyNumberFormat="1" applyFont="1" applyFill="1" applyBorder="1" applyAlignment="1">
      <alignment horizontal="center" vertical="center"/>
    </xf>
    <xf numFmtId="9" fontId="51" fillId="0" borderId="0" xfId="1" applyNumberFormat="1" applyFont="1" applyFill="1" applyAlignment="1">
      <alignment horizontal="center" vertical="center"/>
    </xf>
    <xf numFmtId="165" fontId="23" fillId="7" borderId="11" xfId="2" applyNumberFormat="1" applyFont="1" applyFill="1" applyBorder="1" applyAlignment="1">
      <alignment vertical="center"/>
    </xf>
    <xf numFmtId="165" fontId="23" fillId="7" borderId="31" xfId="2" applyNumberFormat="1" applyFont="1" applyFill="1" applyBorder="1" applyAlignment="1">
      <alignment vertical="center"/>
    </xf>
    <xf numFmtId="0" fontId="13" fillId="0" borderId="0" xfId="0" applyFont="1" applyFill="1" applyAlignment="1">
      <alignment vertical="center"/>
    </xf>
    <xf numFmtId="1" fontId="13" fillId="27" borderId="0" xfId="2" applyNumberFormat="1" applyFont="1" applyFill="1" applyAlignment="1">
      <alignment horizontal="center" vertical="center"/>
    </xf>
    <xf numFmtId="9" fontId="17" fillId="0" borderId="0" xfId="1" applyNumberFormat="1" applyFont="1" applyFill="1" applyAlignment="1">
      <alignment horizontal="center" vertical="center"/>
    </xf>
    <xf numFmtId="0" fontId="15" fillId="28" borderId="22" xfId="1" applyFont="1" applyFill="1" applyBorder="1" applyAlignment="1">
      <alignment horizontal="center" vertical="center" wrapText="1"/>
    </xf>
    <xf numFmtId="0" fontId="21" fillId="0" borderId="0" xfId="19" applyFont="1" applyFill="1" applyBorder="1" applyAlignment="1">
      <alignment wrapText="1"/>
    </xf>
    <xf numFmtId="0" fontId="13" fillId="0" borderId="0" xfId="0" applyFont="1" applyAlignment="1">
      <alignment horizontal="center" vertical="center" wrapText="1"/>
    </xf>
    <xf numFmtId="0" fontId="42" fillId="0" borderId="0" xfId="1" applyFont="1"/>
    <xf numFmtId="0" fontId="55" fillId="0" borderId="0" xfId="1" applyFont="1" applyAlignment="1">
      <alignment horizontal="center"/>
    </xf>
    <xf numFmtId="0" fontId="55" fillId="0" borderId="0" xfId="1" applyFont="1"/>
    <xf numFmtId="165" fontId="23" fillId="7" borderId="29" xfId="2" applyNumberFormat="1" applyFont="1" applyFill="1" applyBorder="1" applyAlignment="1">
      <alignment vertical="center"/>
    </xf>
    <xf numFmtId="1" fontId="13" fillId="29" borderId="0" xfId="2" applyNumberFormat="1" applyFont="1" applyFill="1" applyAlignment="1">
      <alignment horizontal="center" vertical="center"/>
    </xf>
    <xf numFmtId="0" fontId="14" fillId="30" borderId="0" xfId="1" applyFont="1" applyFill="1"/>
    <xf numFmtId="0" fontId="15" fillId="30" borderId="0" xfId="1" applyFont="1" applyFill="1" applyAlignment="1">
      <alignment horizontal="center" vertical="center" wrapText="1"/>
    </xf>
    <xf numFmtId="0" fontId="13" fillId="30" borderId="0" xfId="1" applyFont="1" applyFill="1"/>
    <xf numFmtId="0" fontId="47" fillId="30" borderId="0" xfId="1" applyFont="1" applyFill="1"/>
    <xf numFmtId="1" fontId="47" fillId="30" borderId="0" xfId="1" applyNumberFormat="1" applyFont="1" applyFill="1"/>
    <xf numFmtId="165" fontId="57" fillId="7" borderId="27" xfId="2" applyNumberFormat="1" applyFont="1" applyFill="1" applyBorder="1" applyAlignment="1">
      <alignment vertical="center"/>
    </xf>
    <xf numFmtId="1" fontId="57" fillId="7" borderId="27" xfId="1" applyNumberFormat="1" applyFont="1" applyFill="1" applyBorder="1" applyAlignment="1">
      <alignment horizontal="center" vertical="center"/>
    </xf>
    <xf numFmtId="0" fontId="1" fillId="0" borderId="0" xfId="1" applyBorder="1"/>
    <xf numFmtId="0" fontId="7" fillId="0" borderId="0" xfId="1" applyFont="1" applyBorder="1"/>
    <xf numFmtId="0" fontId="7" fillId="0" borderId="0" xfId="1" applyFont="1" applyBorder="1" applyAlignment="1">
      <alignment horizontal="center"/>
    </xf>
    <xf numFmtId="0" fontId="15" fillId="0" borderId="0" xfId="1" applyFont="1" applyBorder="1" applyAlignment="1">
      <alignment horizontal="left" vertical="center"/>
    </xf>
    <xf numFmtId="0" fontId="60" fillId="27" borderId="28" xfId="1" applyFont="1" applyFill="1" applyBorder="1" applyAlignment="1">
      <alignment horizontal="left" vertical="center"/>
    </xf>
    <xf numFmtId="0" fontId="60" fillId="21" borderId="28" xfId="1" applyFont="1" applyFill="1" applyBorder="1" applyAlignment="1">
      <alignment horizontal="center" vertical="center"/>
    </xf>
    <xf numFmtId="0" fontId="60" fillId="8" borderId="28" xfId="1" applyFont="1" applyFill="1" applyBorder="1" applyAlignment="1">
      <alignment horizontal="center" vertical="center"/>
    </xf>
    <xf numFmtId="0" fontId="60" fillId="9" borderId="28" xfId="1" applyFont="1" applyFill="1" applyBorder="1" applyAlignment="1">
      <alignment horizontal="center" vertical="center"/>
    </xf>
    <xf numFmtId="0" fontId="60" fillId="7" borderId="28" xfId="1" applyFont="1" applyFill="1" applyBorder="1" applyAlignment="1">
      <alignment horizontal="center" vertical="center"/>
    </xf>
    <xf numFmtId="0" fontId="60" fillId="33" borderId="28" xfId="1" applyFont="1" applyFill="1" applyBorder="1" applyAlignment="1">
      <alignment horizontal="center" vertical="center" wrapText="1"/>
    </xf>
    <xf numFmtId="0" fontId="17" fillId="0" borderId="28" xfId="0" applyFont="1" applyBorder="1" applyAlignment="1">
      <alignment horizontal="right" vertical="center"/>
    </xf>
    <xf numFmtId="165" fontId="13" fillId="0" borderId="28" xfId="2" applyNumberFormat="1" applyFont="1" applyBorder="1" applyAlignment="1">
      <alignment horizontal="right" vertical="center"/>
    </xf>
    <xf numFmtId="166" fontId="13" fillId="0" borderId="28" xfId="0" applyNumberFormat="1" applyFont="1" applyBorder="1" applyAlignment="1">
      <alignment horizontal="right" vertical="center"/>
    </xf>
    <xf numFmtId="166" fontId="17" fillId="25" borderId="28" xfId="0" applyNumberFormat="1" applyFont="1" applyFill="1" applyBorder="1" applyAlignment="1">
      <alignment horizontal="right" vertical="center"/>
    </xf>
    <xf numFmtId="164" fontId="17" fillId="5" borderId="28" xfId="11" applyNumberFormat="1" applyFont="1" applyFill="1" applyBorder="1" applyAlignment="1">
      <alignment horizontal="right" vertical="center"/>
    </xf>
    <xf numFmtId="0" fontId="62" fillId="0" borderId="0" xfId="0" applyFont="1" applyAlignment="1">
      <alignment vertical="center"/>
    </xf>
    <xf numFmtId="0" fontId="13" fillId="0" borderId="0" xfId="5" applyFont="1"/>
    <xf numFmtId="0" fontId="0" fillId="0" borderId="0" xfId="0" applyAlignment="1">
      <alignment vertical="top"/>
    </xf>
    <xf numFmtId="0" fontId="15" fillId="0" borderId="0" xfId="5" applyFont="1" applyBorder="1" applyAlignment="1">
      <alignment horizontal="center"/>
    </xf>
    <xf numFmtId="0" fontId="14" fillId="0" borderId="0" xfId="5" applyFont="1" applyBorder="1" applyAlignment="1">
      <alignment horizontal="center"/>
    </xf>
    <xf numFmtId="0" fontId="14" fillId="0" borderId="0" xfId="5" applyFont="1"/>
    <xf numFmtId="0" fontId="17" fillId="34" borderId="33" xfId="3" applyFont="1" applyFill="1" applyBorder="1" applyAlignment="1">
      <alignment horizontal="center"/>
    </xf>
    <xf numFmtId="0" fontId="17" fillId="34" borderId="34" xfId="3" applyNumberFormat="1" applyFont="1" applyFill="1" applyBorder="1" applyAlignment="1">
      <alignment horizontal="center" vertical="center"/>
    </xf>
    <xf numFmtId="0" fontId="17" fillId="0" borderId="0" xfId="5" applyFont="1" applyAlignment="1">
      <alignment horizontal="center"/>
    </xf>
    <xf numFmtId="0" fontId="17" fillId="34" borderId="28" xfId="12" applyFont="1" applyFill="1" applyBorder="1" applyAlignment="1">
      <alignment horizontal="center"/>
    </xf>
    <xf numFmtId="0" fontId="17" fillId="34" borderId="27" xfId="12" applyFont="1" applyFill="1" applyBorder="1" applyAlignment="1">
      <alignment horizontal="center" vertical="center"/>
    </xf>
    <xf numFmtId="0" fontId="17" fillId="34" borderId="28" xfId="4" applyFont="1" applyFill="1" applyBorder="1" applyAlignment="1">
      <alignment horizontal="center"/>
    </xf>
    <xf numFmtId="0" fontId="17" fillId="34" borderId="27" xfId="4" applyFont="1" applyFill="1" applyBorder="1" applyAlignment="1">
      <alignment horizontal="center"/>
    </xf>
    <xf numFmtId="0" fontId="17" fillId="34" borderId="35" xfId="22" applyFont="1" applyFill="1" applyBorder="1" applyAlignment="1">
      <alignment horizontal="center"/>
    </xf>
    <xf numFmtId="0" fontId="17" fillId="34" borderId="0" xfId="22" applyFont="1" applyFill="1" applyBorder="1" applyAlignment="1">
      <alignment horizontal="center"/>
    </xf>
    <xf numFmtId="0" fontId="13" fillId="0" borderId="28" xfId="0" applyFont="1" applyBorder="1"/>
    <xf numFmtId="0" fontId="13" fillId="0" borderId="28" xfId="0" applyNumberFormat="1" applyFont="1" applyBorder="1" applyAlignment="1">
      <alignment horizontal="center" vertical="center"/>
    </xf>
    <xf numFmtId="0" fontId="13" fillId="6" borderId="0" xfId="5" applyFont="1" applyFill="1"/>
    <xf numFmtId="0" fontId="13" fillId="0" borderId="28" xfId="0" applyFont="1" applyBorder="1" applyAlignment="1">
      <alignment horizontal="left" vertical="center"/>
    </xf>
    <xf numFmtId="0" fontId="13" fillId="0" borderId="28" xfId="0" applyFont="1" applyBorder="1" applyAlignment="1">
      <alignment horizontal="center" vertical="center"/>
    </xf>
    <xf numFmtId="0" fontId="13" fillId="0" borderId="28" xfId="0" applyFont="1" applyBorder="1" applyAlignment="1">
      <alignment vertical="center"/>
    </xf>
    <xf numFmtId="0" fontId="13" fillId="0" borderId="28" xfId="0" applyNumberFormat="1" applyFont="1" applyBorder="1" applyAlignment="1">
      <alignment horizontal="right" vertical="center"/>
    </xf>
    <xf numFmtId="9" fontId="41" fillId="25" borderId="29" xfId="11" applyFont="1" applyFill="1" applyBorder="1" applyAlignment="1">
      <alignment horizontal="right" vertical="center"/>
    </xf>
    <xf numFmtId="9" fontId="41" fillId="25" borderId="30" xfId="11" applyFont="1" applyFill="1" applyBorder="1" applyAlignment="1">
      <alignment horizontal="center" vertical="center"/>
    </xf>
    <xf numFmtId="9" fontId="41" fillId="25" borderId="31" xfId="11" applyFont="1" applyFill="1" applyBorder="1" applyAlignment="1">
      <alignment horizontal="center" vertical="center"/>
    </xf>
    <xf numFmtId="9" fontId="43" fillId="0" borderId="0" xfId="11" applyFont="1" applyFill="1" applyBorder="1" applyAlignment="1">
      <alignment horizontal="right"/>
    </xf>
    <xf numFmtId="0" fontId="41" fillId="25" borderId="29" xfId="0" applyFont="1" applyFill="1" applyBorder="1" applyAlignment="1">
      <alignment horizontal="right" vertical="center"/>
    </xf>
    <xf numFmtId="9" fontId="41" fillId="25" borderId="30" xfId="0" applyNumberFormat="1" applyFont="1" applyFill="1" applyBorder="1" applyAlignment="1">
      <alignment horizontal="center" vertical="center"/>
    </xf>
    <xf numFmtId="9" fontId="41" fillId="25" borderId="31" xfId="0" applyNumberFormat="1" applyFont="1" applyFill="1" applyBorder="1" applyAlignment="1">
      <alignment horizontal="center" vertical="center"/>
    </xf>
    <xf numFmtId="0" fontId="41" fillId="25" borderId="28" xfId="0" applyFont="1" applyFill="1" applyBorder="1" applyAlignment="1">
      <alignment horizontal="right" vertical="center"/>
    </xf>
    <xf numFmtId="9" fontId="41" fillId="25" borderId="28" xfId="0" applyNumberFormat="1" applyFont="1" applyFill="1" applyBorder="1" applyAlignment="1">
      <alignment horizontal="center" vertical="center"/>
    </xf>
    <xf numFmtId="9" fontId="43" fillId="0" borderId="0" xfId="11" applyFont="1"/>
    <xf numFmtId="0" fontId="59" fillId="0" borderId="0" xfId="5" applyFont="1"/>
    <xf numFmtId="0" fontId="13" fillId="0" borderId="0" xfId="5" applyNumberFormat="1" applyFont="1" applyAlignment="1">
      <alignment vertical="center"/>
    </xf>
    <xf numFmtId="0" fontId="16" fillId="0" borderId="0" xfId="5" applyFont="1"/>
    <xf numFmtId="0" fontId="13" fillId="0" borderId="0" xfId="5" applyFont="1" applyAlignment="1">
      <alignment vertical="center"/>
    </xf>
    <xf numFmtId="0" fontId="13" fillId="0" borderId="0" xfId="0" applyFont="1" applyAlignment="1">
      <alignment horizontal="left" vertical="center"/>
    </xf>
    <xf numFmtId="49" fontId="13" fillId="0" borderId="0" xfId="0" applyNumberFormat="1" applyFont="1" applyAlignment="1">
      <alignment horizontal="left" vertical="center"/>
    </xf>
    <xf numFmtId="9" fontId="13" fillId="0" borderId="28" xfId="11" applyFont="1" applyBorder="1" applyAlignment="1">
      <alignment horizontal="left" vertical="center"/>
    </xf>
    <xf numFmtId="0" fontId="17" fillId="27" borderId="28" xfId="0" applyFont="1" applyFill="1" applyBorder="1" applyAlignment="1">
      <alignment horizontal="left" vertical="center" wrapText="1"/>
    </xf>
    <xf numFmtId="49" fontId="17" fillId="27" borderId="28" xfId="0" applyNumberFormat="1" applyFont="1" applyFill="1" applyBorder="1" applyAlignment="1">
      <alignment horizontal="left" vertical="center" wrapText="1"/>
    </xf>
    <xf numFmtId="0" fontId="17" fillId="27" borderId="28" xfId="7" applyFont="1" applyFill="1" applyBorder="1" applyAlignment="1">
      <alignment horizontal="left" vertical="center" wrapText="1"/>
    </xf>
    <xf numFmtId="9" fontId="17" fillId="27" borderId="28" xfId="11" applyFont="1" applyFill="1" applyBorder="1" applyAlignment="1">
      <alignment horizontal="left" vertical="center" wrapText="1"/>
    </xf>
    <xf numFmtId="9" fontId="13" fillId="0" borderId="28" xfId="0" applyNumberFormat="1" applyFont="1" applyBorder="1" applyAlignment="1">
      <alignment horizontal="left" vertical="center"/>
    </xf>
    <xf numFmtId="0" fontId="13" fillId="0" borderId="28" xfId="0" applyFont="1" applyBorder="1" applyAlignment="1">
      <alignment horizontal="left" vertical="center" wrapText="1"/>
    </xf>
    <xf numFmtId="49" fontId="13" fillId="0" borderId="28" xfId="0" applyNumberFormat="1" applyFont="1" applyBorder="1" applyAlignment="1">
      <alignment horizontal="left" vertical="center" wrapText="1"/>
    </xf>
    <xf numFmtId="0" fontId="13" fillId="0" borderId="0" xfId="0" applyFont="1" applyAlignment="1">
      <alignment horizontal="left"/>
    </xf>
    <xf numFmtId="9" fontId="13" fillId="0" borderId="0" xfId="11" applyFont="1" applyAlignment="1">
      <alignment horizontal="left"/>
    </xf>
    <xf numFmtId="0" fontId="2" fillId="0" borderId="0" xfId="7" applyFont="1"/>
    <xf numFmtId="0" fontId="2" fillId="0" borderId="0" xfId="7" applyFont="1" applyAlignment="1">
      <alignment vertical="center"/>
    </xf>
    <xf numFmtId="0" fontId="63" fillId="0" borderId="0" xfId="7" applyFont="1"/>
    <xf numFmtId="0" fontId="63" fillId="0" borderId="0" xfId="7" applyFont="1" applyAlignment="1">
      <alignment vertical="center"/>
    </xf>
    <xf numFmtId="0" fontId="63" fillId="0" borderId="0" xfId="1" applyFont="1" applyBorder="1"/>
    <xf numFmtId="166" fontId="63" fillId="0" borderId="0" xfId="1" applyNumberFormat="1" applyFont="1" applyBorder="1"/>
    <xf numFmtId="166" fontId="63" fillId="0" borderId="0" xfId="1" applyNumberFormat="1" applyFont="1" applyBorder="1" applyAlignment="1"/>
    <xf numFmtId="0" fontId="63" fillId="0" borderId="0" xfId="1" applyFont="1" applyBorder="1" applyAlignment="1">
      <alignment vertical="top"/>
    </xf>
    <xf numFmtId="0" fontId="63" fillId="0" borderId="0" xfId="1" applyFont="1" applyFill="1" applyBorder="1" applyAlignment="1">
      <alignment vertical="top"/>
    </xf>
    <xf numFmtId="0" fontId="63" fillId="0" borderId="0" xfId="0" applyFont="1" applyBorder="1"/>
    <xf numFmtId="0" fontId="63" fillId="0" borderId="0" xfId="0" applyFont="1" applyFill="1"/>
    <xf numFmtId="0" fontId="63" fillId="0" borderId="0" xfId="0" applyFont="1"/>
    <xf numFmtId="0" fontId="14" fillId="0" borderId="0" xfId="0" applyFont="1" applyBorder="1" applyAlignment="1">
      <alignment horizontal="center" vertical="center" wrapText="1"/>
    </xf>
    <xf numFmtId="0" fontId="31" fillId="0" borderId="0" xfId="9" applyBorder="1" applyAlignment="1">
      <alignment horizontal="center" vertical="center" wrapText="1"/>
    </xf>
    <xf numFmtId="0" fontId="32" fillId="0" borderId="0" xfId="9" applyFont="1" applyBorder="1" applyAlignment="1">
      <alignment horizontal="center" vertical="center" wrapText="1"/>
    </xf>
    <xf numFmtId="0" fontId="29" fillId="0" borderId="0" xfId="0" applyFont="1" applyBorder="1" applyAlignment="1">
      <alignment horizontal="center" vertical="center" wrapText="1"/>
    </xf>
    <xf numFmtId="0" fontId="27" fillId="0" borderId="0" xfId="0" applyFont="1" applyBorder="1" applyAlignment="1">
      <alignment horizontal="center" vertical="center" wrapText="1"/>
    </xf>
    <xf numFmtId="0" fontId="33" fillId="9" borderId="0" xfId="0" applyFont="1" applyFill="1" applyBorder="1" applyAlignment="1">
      <alignment horizontal="center" vertical="center" wrapText="1"/>
    </xf>
    <xf numFmtId="0" fontId="14" fillId="0" borderId="0" xfId="0" applyFont="1" applyBorder="1" applyAlignment="1">
      <alignment horizontal="left" vertical="center" wrapText="1"/>
    </xf>
    <xf numFmtId="49" fontId="30" fillId="0" borderId="0" xfId="0" applyNumberFormat="1" applyFont="1" applyBorder="1" applyAlignment="1">
      <alignment horizontal="center" vertical="center"/>
    </xf>
    <xf numFmtId="0" fontId="15"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wrapText="1"/>
    </xf>
    <xf numFmtId="0" fontId="14" fillId="0" borderId="0" xfId="0" applyFont="1" applyAlignment="1">
      <alignment horizontal="left" vertical="center" wrapText="1"/>
    </xf>
    <xf numFmtId="0" fontId="25" fillId="0" borderId="0" xfId="0" applyFont="1" applyAlignment="1">
      <alignment horizontal="center" vertical="center" wrapText="1"/>
    </xf>
    <xf numFmtId="0" fontId="24" fillId="0" borderId="0" xfId="0" applyFont="1" applyAlignment="1">
      <alignment horizontal="center" vertical="center" wrapText="1"/>
    </xf>
    <xf numFmtId="0" fontId="26" fillId="0" borderId="0" xfId="0" applyFont="1" applyAlignment="1">
      <alignment horizontal="center"/>
    </xf>
    <xf numFmtId="0" fontId="14" fillId="0" borderId="0" xfId="0" applyFont="1" applyAlignment="1">
      <alignment horizontal="center"/>
    </xf>
    <xf numFmtId="49" fontId="14" fillId="0" borderId="0" xfId="0" applyNumberFormat="1" applyFont="1" applyAlignment="1">
      <alignment horizontal="center"/>
    </xf>
    <xf numFmtId="0" fontId="7" fillId="0" borderId="0" xfId="1" applyFont="1" applyBorder="1" applyAlignment="1">
      <alignment wrapText="1"/>
    </xf>
    <xf numFmtId="0" fontId="19" fillId="6" borderId="0" xfId="1" applyFont="1" applyFill="1" applyBorder="1" applyAlignment="1">
      <alignment horizontal="center" vertical="center" wrapText="1"/>
    </xf>
    <xf numFmtId="0" fontId="8" fillId="0" borderId="0" xfId="1" applyFont="1" applyFill="1" applyBorder="1" applyAlignment="1">
      <alignment horizontal="center"/>
    </xf>
    <xf numFmtId="0" fontId="14" fillId="0" borderId="0" xfId="1" applyFont="1" applyBorder="1" applyAlignment="1">
      <alignment horizontal="left" vertical="center" wrapText="1" indent="1"/>
    </xf>
    <xf numFmtId="0" fontId="15" fillId="0" borderId="0" xfId="1" applyFont="1" applyBorder="1" applyAlignment="1">
      <alignment horizontal="center" vertical="center"/>
    </xf>
    <xf numFmtId="0" fontId="18" fillId="6" borderId="0" xfId="1" applyFont="1" applyFill="1" applyAlignment="1">
      <alignment horizontal="center" vertical="center"/>
    </xf>
    <xf numFmtId="0" fontId="60" fillId="27" borderId="28" xfId="1" applyFont="1" applyFill="1" applyBorder="1" applyAlignment="1">
      <alignment horizontal="center" vertical="center"/>
    </xf>
    <xf numFmtId="0" fontId="61" fillId="27" borderId="28" xfId="1" applyFont="1" applyFill="1" applyBorder="1" applyAlignment="1">
      <alignment horizontal="center" vertical="center"/>
    </xf>
    <xf numFmtId="0" fontId="2" fillId="0" borderId="0" xfId="1" applyFont="1" applyAlignment="1">
      <alignment wrapText="1"/>
    </xf>
    <xf numFmtId="0" fontId="19" fillId="6" borderId="0" xfId="1" applyFont="1" applyFill="1" applyAlignment="1">
      <alignment horizontal="center" vertical="center" wrapText="1"/>
    </xf>
    <xf numFmtId="0" fontId="11" fillId="0" borderId="0" xfId="1" applyFont="1" applyFill="1" applyAlignment="1">
      <alignment horizontal="center"/>
    </xf>
    <xf numFmtId="0" fontId="14" fillId="0" borderId="0" xfId="1" applyFont="1" applyAlignment="1">
      <alignment horizontal="left" vertical="center" wrapText="1"/>
    </xf>
    <xf numFmtId="0" fontId="18" fillId="6" borderId="0" xfId="3" applyFont="1" applyFill="1" applyBorder="1" applyAlignment="1">
      <alignment horizontal="center" vertical="center"/>
    </xf>
    <xf numFmtId="0" fontId="17" fillId="7" borderId="0" xfId="0" applyFont="1" applyFill="1" applyBorder="1" applyAlignment="1">
      <alignment horizontal="center" vertical="center"/>
    </xf>
    <xf numFmtId="0" fontId="18" fillId="6" borderId="0" xfId="21" applyFont="1" applyFill="1" applyBorder="1" applyAlignment="1">
      <alignment horizontal="center" vertical="center"/>
    </xf>
    <xf numFmtId="0" fontId="15" fillId="7" borderId="29" xfId="3" applyFont="1" applyFill="1" applyBorder="1" applyAlignment="1">
      <alignment horizontal="center"/>
    </xf>
    <xf numFmtId="0" fontId="15" fillId="7" borderId="30" xfId="3" applyFont="1" applyFill="1" applyBorder="1" applyAlignment="1">
      <alignment horizontal="center"/>
    </xf>
    <xf numFmtId="0" fontId="15" fillId="7" borderId="31" xfId="3" applyFont="1" applyFill="1" applyBorder="1" applyAlignment="1">
      <alignment horizontal="center"/>
    </xf>
    <xf numFmtId="0" fontId="15" fillId="11" borderId="29" xfId="12" applyFont="1" applyFill="1" applyBorder="1" applyAlignment="1">
      <alignment horizontal="center"/>
    </xf>
    <xf numFmtId="0" fontId="15" fillId="11" borderId="30" xfId="12" applyFont="1" applyFill="1" applyBorder="1" applyAlignment="1">
      <alignment horizontal="center"/>
    </xf>
    <xf numFmtId="0" fontId="15" fillId="11" borderId="31" xfId="12" applyFont="1" applyFill="1" applyBorder="1" applyAlignment="1">
      <alignment horizontal="center"/>
    </xf>
    <xf numFmtId="0" fontId="15" fillId="8" borderId="29" xfId="4" applyFont="1" applyFill="1" applyBorder="1" applyAlignment="1">
      <alignment horizontal="center"/>
    </xf>
    <xf numFmtId="0" fontId="15" fillId="8" borderId="30" xfId="4" applyFont="1" applyFill="1" applyBorder="1" applyAlignment="1">
      <alignment horizontal="center"/>
    </xf>
    <xf numFmtId="0" fontId="15" fillId="8" borderId="31" xfId="4" applyFont="1" applyFill="1" applyBorder="1" applyAlignment="1">
      <alignment horizontal="center"/>
    </xf>
    <xf numFmtId="0" fontId="15" fillId="5" borderId="29" xfId="22" applyFont="1" applyFill="1" applyBorder="1" applyAlignment="1">
      <alignment horizontal="center"/>
    </xf>
    <xf numFmtId="0" fontId="15" fillId="5" borderId="30" xfId="22" applyFont="1" applyFill="1" applyBorder="1" applyAlignment="1">
      <alignment horizontal="center"/>
    </xf>
    <xf numFmtId="0" fontId="15" fillId="5" borderId="31" xfId="22" applyFont="1" applyFill="1" applyBorder="1" applyAlignment="1">
      <alignment horizontal="center"/>
    </xf>
    <xf numFmtId="0" fontId="18" fillId="6" borderId="0" xfId="4" applyFont="1" applyFill="1" applyBorder="1" applyAlignment="1">
      <alignment horizontal="center" vertical="center"/>
    </xf>
    <xf numFmtId="0" fontId="0" fillId="0" borderId="0" xfId="0" applyAlignment="1">
      <alignment horizontal="center" vertical="center"/>
    </xf>
    <xf numFmtId="0" fontId="23" fillId="17" borderId="17" xfId="12" applyFont="1"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5" fillId="11" borderId="1" xfId="3" applyFont="1" applyFill="1" applyBorder="1" applyAlignment="1">
      <alignment horizontal="center" vertical="center"/>
    </xf>
    <xf numFmtId="0" fontId="15" fillId="11" borderId="2" xfId="3" applyFont="1" applyFill="1" applyBorder="1" applyAlignment="1">
      <alignment horizontal="center" vertical="center"/>
    </xf>
    <xf numFmtId="0" fontId="15" fillId="11" borderId="3" xfId="3" applyFont="1" applyFill="1" applyBorder="1" applyAlignment="1">
      <alignment horizontal="center" vertical="center"/>
    </xf>
    <xf numFmtId="0" fontId="15" fillId="18" borderId="1" xfId="13" applyFont="1" applyFill="1" applyBorder="1" applyAlignment="1">
      <alignment horizontal="center" vertical="center"/>
    </xf>
    <xf numFmtId="0" fontId="15" fillId="18" borderId="2" xfId="13" applyFont="1" applyFill="1" applyBorder="1" applyAlignment="1">
      <alignment horizontal="center" vertical="center"/>
    </xf>
    <xf numFmtId="0" fontId="15" fillId="18" borderId="3" xfId="13" applyFont="1" applyFill="1" applyBorder="1" applyAlignment="1">
      <alignment horizontal="center" vertical="center"/>
    </xf>
    <xf numFmtId="0" fontId="23" fillId="12" borderId="1" xfId="16" applyFont="1" applyFill="1" applyBorder="1" applyAlignment="1">
      <alignment horizontal="center" vertical="center"/>
    </xf>
    <xf numFmtId="0" fontId="23" fillId="12" borderId="2" xfId="16" applyFont="1" applyFill="1" applyBorder="1" applyAlignment="1">
      <alignment horizontal="center" vertical="center"/>
    </xf>
    <xf numFmtId="0" fontId="23" fillId="12" borderId="3" xfId="16" applyFont="1" applyFill="1" applyBorder="1" applyAlignment="1">
      <alignment horizontal="center" vertical="center"/>
    </xf>
    <xf numFmtId="0" fontId="15" fillId="19" borderId="1" xfId="15" applyFont="1" applyFill="1" applyBorder="1" applyAlignment="1">
      <alignment horizontal="center" vertical="center"/>
    </xf>
    <xf numFmtId="0" fontId="15" fillId="19" borderId="2" xfId="15" applyFont="1" applyFill="1" applyBorder="1" applyAlignment="1">
      <alignment horizontal="center" vertical="center"/>
    </xf>
    <xf numFmtId="0" fontId="15" fillId="19" borderId="3" xfId="15" applyFont="1" applyFill="1" applyBorder="1" applyAlignment="1">
      <alignment horizontal="center" vertical="center"/>
    </xf>
    <xf numFmtId="0" fontId="8" fillId="0" borderId="0" xfId="1" applyFont="1" applyFill="1" applyAlignment="1">
      <alignment horizontal="center" vertical="center"/>
    </xf>
    <xf numFmtId="0" fontId="7" fillId="0" borderId="0" xfId="1" applyFont="1" applyAlignment="1">
      <alignment vertical="center" wrapText="1"/>
    </xf>
    <xf numFmtId="0" fontId="18" fillId="6" borderId="0" xfId="7" applyFont="1" applyFill="1" applyAlignment="1">
      <alignment horizontal="center" vertical="center"/>
    </xf>
    <xf numFmtId="0" fontId="19" fillId="6" borderId="5" xfId="1" applyFont="1" applyFill="1" applyBorder="1" applyAlignment="1">
      <alignment horizontal="center" vertical="center" wrapText="1"/>
    </xf>
    <xf numFmtId="0" fontId="8" fillId="0" borderId="0" xfId="1" applyFont="1" applyFill="1" applyAlignment="1">
      <alignment horizontal="center"/>
    </xf>
    <xf numFmtId="0" fontId="7" fillId="0" borderId="0" xfId="1" applyFont="1" applyAlignment="1">
      <alignment wrapText="1"/>
    </xf>
    <xf numFmtId="0" fontId="18" fillId="6" borderId="1" xfId="1" applyFont="1" applyFill="1" applyBorder="1" applyAlignment="1">
      <alignment horizontal="center" vertical="center"/>
    </xf>
    <xf numFmtId="0" fontId="18" fillId="6" borderId="2" xfId="1" applyFont="1" applyFill="1" applyBorder="1" applyAlignment="1">
      <alignment horizontal="center" vertical="center"/>
    </xf>
    <xf numFmtId="0" fontId="18" fillId="6" borderId="3" xfId="1" applyFont="1" applyFill="1" applyBorder="1" applyAlignment="1">
      <alignment horizontal="center" vertical="center"/>
    </xf>
    <xf numFmtId="0" fontId="15" fillId="7" borderId="2" xfId="1" applyFont="1" applyFill="1" applyBorder="1" applyAlignment="1">
      <alignment horizontal="center" vertical="center"/>
    </xf>
    <xf numFmtId="0" fontId="23" fillId="7" borderId="11" xfId="1" applyFont="1" applyFill="1" applyBorder="1" applyAlignment="1">
      <alignment horizontal="center" vertical="center"/>
    </xf>
    <xf numFmtId="0" fontId="23" fillId="7" borderId="12" xfId="1" applyFont="1" applyFill="1" applyBorder="1" applyAlignment="1">
      <alignment horizontal="center" vertical="center"/>
    </xf>
    <xf numFmtId="0" fontId="23" fillId="7" borderId="0" xfId="1" applyFont="1" applyFill="1" applyAlignment="1">
      <alignment horizontal="center" vertical="center"/>
    </xf>
    <xf numFmtId="0" fontId="7" fillId="0" borderId="0" xfId="1" applyFont="1" applyAlignment="1">
      <alignment horizontal="left" vertical="center" wrapText="1"/>
    </xf>
    <xf numFmtId="0" fontId="18" fillId="6" borderId="18"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0" xfId="1" applyFont="1" applyAlignment="1">
      <alignment horizontal="center" vertical="center"/>
    </xf>
    <xf numFmtId="0" fontId="51" fillId="35" borderId="0" xfId="7" applyFont="1" applyFill="1" applyAlignment="1">
      <alignment horizontal="center" vertical="center" wrapText="1"/>
    </xf>
    <xf numFmtId="0" fontId="18" fillId="6" borderId="0" xfId="1" applyFont="1" applyFill="1" applyBorder="1" applyAlignment="1">
      <alignment horizontal="center" vertical="center"/>
    </xf>
    <xf numFmtId="0" fontId="18" fillId="7" borderId="0" xfId="1" applyFont="1" applyFill="1" applyBorder="1" applyAlignment="1">
      <alignment horizontal="center" vertical="center"/>
    </xf>
    <xf numFmtId="0" fontId="56" fillId="0" borderId="0" xfId="0" applyFont="1" applyAlignment="1"/>
    <xf numFmtId="0" fontId="15" fillId="0" borderId="0" xfId="1" applyFont="1" applyAlignment="1">
      <alignment horizontal="center" vertical="center" wrapText="1"/>
    </xf>
    <xf numFmtId="0" fontId="57" fillId="7" borderId="24" xfId="1" applyFont="1" applyFill="1" applyBorder="1" applyAlignment="1">
      <alignment horizontal="right" vertical="center" indent="2"/>
    </xf>
    <xf numFmtId="0" fontId="57" fillId="7" borderId="25" xfId="1" applyFont="1" applyFill="1" applyBorder="1" applyAlignment="1">
      <alignment horizontal="right" vertical="center" indent="2"/>
    </xf>
    <xf numFmtId="0" fontId="57" fillId="7" borderId="26" xfId="1" applyFont="1" applyFill="1" applyBorder="1" applyAlignment="1">
      <alignment horizontal="right" vertical="center" indent="2"/>
    </xf>
    <xf numFmtId="0" fontId="15" fillId="7" borderId="28" xfId="1" applyFont="1" applyFill="1" applyBorder="1" applyAlignment="1">
      <alignment horizontal="center" vertical="center"/>
    </xf>
    <xf numFmtId="0" fontId="44" fillId="6" borderId="0" xfId="0" applyFont="1" applyFill="1" applyAlignment="1">
      <alignment horizontal="center" vertical="center"/>
    </xf>
    <xf numFmtId="0" fontId="13" fillId="0" borderId="0" xfId="1" applyFont="1" applyAlignment="1">
      <alignment horizontal="left" vertical="center" wrapText="1"/>
    </xf>
    <xf numFmtId="0" fontId="22" fillId="6" borderId="0" xfId="1" applyFont="1" applyFill="1" applyAlignment="1">
      <alignment horizontal="center" vertical="center"/>
    </xf>
    <xf numFmtId="0" fontId="49" fillId="0" borderId="14" xfId="23" applyFont="1" applyFill="1" applyBorder="1" applyAlignment="1">
      <alignment wrapText="1"/>
    </xf>
    <xf numFmtId="0" fontId="49" fillId="0" borderId="14" xfId="23" applyFont="1" applyFill="1" applyBorder="1" applyAlignment="1">
      <alignment horizontal="right" wrapText="1"/>
    </xf>
  </cellXfs>
  <cellStyles count="24">
    <cellStyle name="20% - Accent5" xfId="16" builtinId="46"/>
    <cellStyle name="40% - Accent1" xfId="22" builtinId="31"/>
    <cellStyle name="60% - Accent4" xfId="15" builtinId="44"/>
    <cellStyle name="Bad" xfId="12" builtinId="27"/>
    <cellStyle name="Comma" xfId="2" builtinId="3"/>
    <cellStyle name="Comma 2" xfId="8"/>
    <cellStyle name="Good" xfId="3" builtinId="26"/>
    <cellStyle name="Hyperlink" xfId="9" builtinId="8"/>
    <cellStyle name="Input" xfId="13" builtinId="20"/>
    <cellStyle name="Linked Cell" xfId="14" builtinId="24"/>
    <cellStyle name="Neutral" xfId="4" builtinId="28"/>
    <cellStyle name="Normal" xfId="0" builtinId="0"/>
    <cellStyle name="Normal 2 3" xfId="7"/>
    <cellStyle name="Normal 2 4" xfId="1"/>
    <cellStyle name="Normal 3" xfId="5"/>
    <cellStyle name="Normal 4" xfId="6"/>
    <cellStyle name="Normal_Final raw data" xfId="23"/>
    <cellStyle name="Normal_Sheet1" xfId="20"/>
    <cellStyle name="Normal_Sheet2" xfId="18"/>
    <cellStyle name="Normal_Sheet3" xfId="19"/>
    <cellStyle name="Normal_T-3A 100 Highest Enrolled (NEW)" xfId="10"/>
    <cellStyle name="Normal_T-4 Active and Cnl (raw)" xfId="17"/>
    <cellStyle name="Output" xfId="21" builtinId="21"/>
    <cellStyle name="Percent" xfId="11" builtinId="5"/>
  </cellStyles>
  <dxfs count="0"/>
  <tableStyles count="0" defaultTableStyle="TableStyleMedium2" defaultPivotStyle="PivotStyleLight16"/>
  <colors>
    <mruColors>
      <color rgb="FF51237F"/>
      <color rgb="FF9FA1A4"/>
      <color rgb="FFF79646"/>
      <color rgb="FFFFEB9C"/>
      <color rgb="FFFFD44B"/>
      <color rgb="FF5619AF"/>
      <color rgb="FFF2F0F6"/>
      <color rgb="FFFFF5C9"/>
      <color rgb="FFF4F7ED"/>
      <color rgb="FFF9EE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488950</xdr:colOff>
      <xdr:row>0</xdr:row>
      <xdr:rowOff>14816</xdr:rowOff>
    </xdr:from>
    <xdr:to>
      <xdr:col>10</xdr:col>
      <xdr:colOff>601134</xdr:colOff>
      <xdr:row>33</xdr:row>
      <xdr:rowOff>158326</xdr:rowOff>
    </xdr:to>
    <xdr:sp macro="" textlink="">
      <xdr:nvSpPr>
        <xdr:cNvPr id="4" name="Rectangle 3">
          <a:extLst>
            <a:ext uri="{FF2B5EF4-FFF2-40B4-BE49-F238E27FC236}">
              <a16:creationId xmlns:a16="http://schemas.microsoft.com/office/drawing/2014/main" id="{D045A9E3-CE22-4290-93BD-A384F0CEFAAE}"/>
            </a:ext>
          </a:extLst>
        </xdr:cNvPr>
        <xdr:cNvSpPr>
          <a:spLocks noChangeArrowheads="1"/>
        </xdr:cNvSpPr>
      </xdr:nvSpPr>
      <xdr:spPr bwMode="auto">
        <a:xfrm>
          <a:off x="6584950" y="14816"/>
          <a:ext cx="112184" cy="6722110"/>
        </a:xfrm>
        <a:prstGeom prst="rect">
          <a:avLst/>
        </a:prstGeom>
        <a:solidFill>
          <a:srgbClr val="9FA1A4"/>
        </a:solidFill>
        <a:ln>
          <a:noFill/>
        </a:ln>
        <a:extLst/>
      </xdr:spPr>
      <xdr:txBody>
        <a:bodyPr rot="0" vert="horz" wrap="square" lIns="91440" tIns="45720" rIns="91440" bIns="45720" anchor="t" anchorCtr="0" upright="1">
          <a:noAutofit/>
        </a:bodyPr>
        <a:lstStyle/>
        <a:p>
          <a:endParaRPr lang="en-US"/>
        </a:p>
      </xdr:txBody>
    </xdr:sp>
    <xdr:clientData/>
  </xdr:twoCellAnchor>
  <xdr:twoCellAnchor>
    <xdr:from>
      <xdr:col>10</xdr:col>
      <xdr:colOff>491067</xdr:colOff>
      <xdr:row>28</xdr:row>
      <xdr:rowOff>151130</xdr:rowOff>
    </xdr:from>
    <xdr:to>
      <xdr:col>10</xdr:col>
      <xdr:colOff>600795</xdr:colOff>
      <xdr:row>44</xdr:row>
      <xdr:rowOff>25824</xdr:rowOff>
    </xdr:to>
    <xdr:sp macro="" textlink="">
      <xdr:nvSpPr>
        <xdr:cNvPr id="5" name="Rectangle 4">
          <a:extLst>
            <a:ext uri="{FF2B5EF4-FFF2-40B4-BE49-F238E27FC236}">
              <a16:creationId xmlns:a16="http://schemas.microsoft.com/office/drawing/2014/main" id="{69782B6A-F1A9-4C20-BEC8-1F04E431FC46}"/>
            </a:ext>
          </a:extLst>
        </xdr:cNvPr>
        <xdr:cNvSpPr>
          <a:spLocks noChangeArrowheads="1"/>
        </xdr:cNvSpPr>
      </xdr:nvSpPr>
      <xdr:spPr bwMode="auto">
        <a:xfrm>
          <a:off x="6561667" y="5637530"/>
          <a:ext cx="109728" cy="3176694"/>
        </a:xfrm>
        <a:prstGeom prst="rect">
          <a:avLst/>
        </a:prstGeom>
        <a:solidFill>
          <a:srgbClr val="52247F"/>
        </a:solidFill>
        <a:ln>
          <a:noFill/>
        </a:ln>
        <a:extLst/>
      </xdr:spPr>
      <xdr:txBody>
        <a:bodyPr rot="0" vert="horz" wrap="square" lIns="91440" tIns="45720" rIns="91440" bIns="45720" anchor="t" anchorCtr="0" upright="1">
          <a:noAutofit/>
        </a:bodyPr>
        <a:lstStyle/>
        <a:p>
          <a:endParaRPr lang="en-US"/>
        </a:p>
      </xdr:txBody>
    </xdr:sp>
    <xdr:clientData/>
  </xdr:twoCellAnchor>
  <xdr:twoCellAnchor editAs="oneCell">
    <xdr:from>
      <xdr:col>4</xdr:col>
      <xdr:colOff>307473</xdr:colOff>
      <xdr:row>0</xdr:row>
      <xdr:rowOff>106947</xdr:rowOff>
    </xdr:from>
    <xdr:to>
      <xdr:col>6</xdr:col>
      <xdr:colOff>316497</xdr:colOff>
      <xdr:row>4</xdr:row>
      <xdr:rowOff>77770</xdr:rowOff>
    </xdr:to>
    <xdr:pic>
      <xdr:nvPicPr>
        <xdr:cNvPr id="6" name="Picture 5">
          <a:extLst>
            <a:ext uri="{FF2B5EF4-FFF2-40B4-BE49-F238E27FC236}">
              <a16:creationId xmlns:a16="http://schemas.microsoft.com/office/drawing/2014/main" id="{2AA1DED7-CFB0-477E-A482-B31F27A4A54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0526" y="106947"/>
          <a:ext cx="1225550" cy="71945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ontgomerycollege.edu/research" TargetMode="External"/><Relationship Id="rId1" Type="http://schemas.openxmlformats.org/officeDocument/2006/relationships/hyperlink" Target="https://www.montgomerycollege.edu/offices/institutional-research-and-effectiveness/reports-and-resources.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3"/>
  <sheetViews>
    <sheetView tabSelected="1" showWhiteSpace="0" view="pageBreakPreview" zoomScaleNormal="75" zoomScaleSheetLayoutView="100" zoomScalePageLayoutView="75" workbookViewId="0">
      <selection activeCell="N3" sqref="N3"/>
    </sheetView>
  </sheetViews>
  <sheetFormatPr defaultRowHeight="14.5" x14ac:dyDescent="0.35"/>
  <cols>
    <col min="10" max="10" width="8.7265625" customWidth="1"/>
  </cols>
  <sheetData>
    <row r="1" spans="1:11" x14ac:dyDescent="0.35">
      <c r="A1" s="65"/>
      <c r="B1" s="66"/>
      <c r="C1" s="66"/>
      <c r="D1" s="66"/>
      <c r="E1" s="66"/>
      <c r="F1" s="66"/>
      <c r="G1" s="66"/>
      <c r="H1" s="66"/>
      <c r="I1" s="66"/>
      <c r="J1" s="66"/>
      <c r="K1" s="67"/>
    </row>
    <row r="2" spans="1:11" x14ac:dyDescent="0.35">
      <c r="A2" s="68"/>
      <c r="B2" s="61"/>
      <c r="C2" s="61"/>
      <c r="D2" s="61"/>
      <c r="E2" s="61"/>
      <c r="F2" s="61"/>
      <c r="G2" s="61"/>
      <c r="H2" s="61"/>
      <c r="I2" s="61"/>
      <c r="J2" s="61"/>
      <c r="K2" s="69"/>
    </row>
    <row r="3" spans="1:11" x14ac:dyDescent="0.35">
      <c r="A3" s="68"/>
      <c r="B3" s="61"/>
      <c r="C3" s="61"/>
      <c r="D3" s="61"/>
      <c r="E3" s="61"/>
      <c r="F3" s="61"/>
      <c r="G3" s="61"/>
      <c r="H3" s="61"/>
      <c r="I3" s="61"/>
      <c r="J3" s="61"/>
      <c r="K3" s="69"/>
    </row>
    <row r="4" spans="1:11" x14ac:dyDescent="0.35">
      <c r="A4" s="68"/>
      <c r="B4" s="61"/>
      <c r="C4" s="61"/>
      <c r="D4" s="61"/>
      <c r="E4" s="61"/>
      <c r="F4" s="61"/>
      <c r="G4" s="61"/>
      <c r="H4" s="61"/>
      <c r="I4" s="61"/>
      <c r="J4" s="61"/>
      <c r="K4" s="69"/>
    </row>
    <row r="5" spans="1:11" x14ac:dyDescent="0.35">
      <c r="A5" s="68"/>
      <c r="B5" s="61"/>
      <c r="C5" s="61"/>
      <c r="D5" s="61"/>
      <c r="E5" s="61"/>
      <c r="F5" s="61"/>
      <c r="G5" s="61"/>
      <c r="H5" s="61"/>
      <c r="I5" s="61"/>
      <c r="J5" s="61"/>
      <c r="K5" s="69"/>
    </row>
    <row r="6" spans="1:11" x14ac:dyDescent="0.35">
      <c r="A6" s="68"/>
      <c r="B6" s="61"/>
      <c r="C6" s="61"/>
      <c r="D6" s="61"/>
      <c r="E6" s="61"/>
      <c r="F6" s="61"/>
      <c r="G6" s="61"/>
      <c r="H6" s="61"/>
      <c r="I6" s="61"/>
      <c r="J6" s="61"/>
      <c r="K6" s="69"/>
    </row>
    <row r="7" spans="1:11" ht="48.65" customHeight="1" x14ac:dyDescent="0.35">
      <c r="A7" s="68"/>
      <c r="B7" s="413" t="s">
        <v>805</v>
      </c>
      <c r="C7" s="413"/>
      <c r="D7" s="413"/>
      <c r="E7" s="413"/>
      <c r="F7" s="413"/>
      <c r="G7" s="413"/>
      <c r="H7" s="413"/>
      <c r="I7" s="413"/>
      <c r="J7" s="413"/>
      <c r="K7" s="69"/>
    </row>
    <row r="8" spans="1:11" ht="14.5" customHeight="1" x14ac:dyDescent="0.35">
      <c r="A8" s="68"/>
      <c r="B8" s="62"/>
      <c r="C8" s="62"/>
      <c r="D8" s="62"/>
      <c r="E8" s="62"/>
      <c r="F8" s="62"/>
      <c r="G8" s="62"/>
      <c r="H8" s="62"/>
      <c r="I8" s="62"/>
      <c r="J8" s="62"/>
      <c r="K8" s="69"/>
    </row>
    <row r="9" spans="1:11" ht="14.5" customHeight="1" x14ac:dyDescent="0.35">
      <c r="A9" s="68"/>
      <c r="B9" s="62"/>
      <c r="C9" s="62"/>
      <c r="D9" s="62"/>
      <c r="E9" s="62"/>
      <c r="F9" s="62"/>
      <c r="G9" s="62"/>
      <c r="H9" s="62"/>
      <c r="I9" s="62"/>
      <c r="J9" s="62"/>
      <c r="K9" s="69"/>
    </row>
    <row r="10" spans="1:11" ht="14.5" customHeight="1" x14ac:dyDescent="0.35">
      <c r="A10" s="68"/>
      <c r="B10" s="414" t="s">
        <v>804</v>
      </c>
      <c r="C10" s="414"/>
      <c r="D10" s="414"/>
      <c r="E10" s="414"/>
      <c r="F10" s="414"/>
      <c r="G10" s="414"/>
      <c r="H10" s="414"/>
      <c r="I10" s="414"/>
      <c r="J10" s="414"/>
      <c r="K10" s="69"/>
    </row>
    <row r="11" spans="1:11" ht="14.5" customHeight="1" x14ac:dyDescent="0.35">
      <c r="A11" s="68"/>
      <c r="B11" s="414"/>
      <c r="C11" s="414"/>
      <c r="D11" s="414"/>
      <c r="E11" s="414"/>
      <c r="F11" s="414"/>
      <c r="G11" s="414"/>
      <c r="H11" s="414"/>
      <c r="I11" s="414"/>
      <c r="J11" s="414"/>
      <c r="K11" s="69"/>
    </row>
    <row r="12" spans="1:11" ht="14.5" customHeight="1" x14ac:dyDescent="0.35">
      <c r="A12" s="68"/>
      <c r="B12" s="414"/>
      <c r="C12" s="414"/>
      <c r="D12" s="414"/>
      <c r="E12" s="414"/>
      <c r="F12" s="414"/>
      <c r="G12" s="414"/>
      <c r="H12" s="414"/>
      <c r="I12" s="414"/>
      <c r="J12" s="414"/>
      <c r="K12" s="69"/>
    </row>
    <row r="13" spans="1:11" ht="14.5" customHeight="1" x14ac:dyDescent="0.35">
      <c r="A13" s="68"/>
      <c r="B13" s="414"/>
      <c r="C13" s="414"/>
      <c r="D13" s="414"/>
      <c r="E13" s="414"/>
      <c r="F13" s="414"/>
      <c r="G13" s="414"/>
      <c r="H13" s="414"/>
      <c r="I13" s="414"/>
      <c r="J13" s="414"/>
      <c r="K13" s="69"/>
    </row>
    <row r="14" spans="1:11" ht="14.5" customHeight="1" x14ac:dyDescent="0.35">
      <c r="A14" s="68"/>
      <c r="B14" s="62"/>
      <c r="C14" s="62"/>
      <c r="D14" s="62"/>
      <c r="E14" s="62"/>
      <c r="F14" s="62"/>
      <c r="G14" s="62"/>
      <c r="H14" s="62"/>
      <c r="I14" s="62"/>
      <c r="J14" s="62"/>
      <c r="K14" s="69"/>
    </row>
    <row r="15" spans="1:11" ht="14.5" customHeight="1" x14ac:dyDescent="0.35">
      <c r="A15" s="68"/>
      <c r="B15" s="415" t="s">
        <v>810</v>
      </c>
      <c r="C15" s="415"/>
      <c r="D15" s="415"/>
      <c r="E15" s="415"/>
      <c r="F15" s="415"/>
      <c r="G15" s="415"/>
      <c r="H15" s="415"/>
      <c r="I15" s="415"/>
      <c r="J15" s="415"/>
      <c r="K15" s="69"/>
    </row>
    <row r="16" spans="1:11" ht="14.5" customHeight="1" x14ac:dyDescent="0.35">
      <c r="A16" s="68"/>
      <c r="B16" s="415"/>
      <c r="C16" s="415"/>
      <c r="D16" s="415"/>
      <c r="E16" s="415"/>
      <c r="F16" s="415"/>
      <c r="G16" s="415"/>
      <c r="H16" s="415"/>
      <c r="I16" s="415"/>
      <c r="J16" s="415"/>
      <c r="K16" s="69"/>
    </row>
    <row r="17" spans="1:11" ht="14.5" customHeight="1" x14ac:dyDescent="0.35">
      <c r="A17" s="68"/>
      <c r="B17" s="62"/>
      <c r="C17" s="62"/>
      <c r="D17" s="62"/>
      <c r="E17" s="62"/>
      <c r="F17" s="62"/>
      <c r="G17" s="62"/>
      <c r="H17" s="62"/>
      <c r="I17" s="62"/>
      <c r="J17" s="62"/>
      <c r="K17" s="69"/>
    </row>
    <row r="18" spans="1:11" ht="14.5" customHeight="1" x14ac:dyDescent="0.35">
      <c r="A18" s="68"/>
      <c r="B18" s="416" t="s">
        <v>806</v>
      </c>
      <c r="C18" s="416"/>
      <c r="D18" s="416"/>
      <c r="E18" s="416"/>
      <c r="F18" s="416"/>
      <c r="G18" s="416"/>
      <c r="H18" s="416"/>
      <c r="I18" s="416"/>
      <c r="J18" s="416"/>
      <c r="K18" s="69"/>
    </row>
    <row r="19" spans="1:11" ht="14.5" customHeight="1" x14ac:dyDescent="0.35">
      <c r="A19" s="68"/>
      <c r="B19" s="416"/>
      <c r="C19" s="416"/>
      <c r="D19" s="416"/>
      <c r="E19" s="416"/>
      <c r="F19" s="416"/>
      <c r="G19" s="416"/>
      <c r="H19" s="416"/>
      <c r="I19" s="416"/>
      <c r="J19" s="416"/>
      <c r="K19" s="69"/>
    </row>
    <row r="20" spans="1:11" ht="14.5" customHeight="1" x14ac:dyDescent="0.35">
      <c r="A20" s="68"/>
      <c r="B20" s="416"/>
      <c r="C20" s="416"/>
      <c r="D20" s="416"/>
      <c r="E20" s="416"/>
      <c r="F20" s="416"/>
      <c r="G20" s="416"/>
      <c r="H20" s="416"/>
      <c r="I20" s="416"/>
      <c r="J20" s="416"/>
      <c r="K20" s="69"/>
    </row>
    <row r="21" spans="1:11" ht="14.5" customHeight="1" x14ac:dyDescent="0.35">
      <c r="A21" s="68"/>
      <c r="B21" s="416"/>
      <c r="C21" s="416"/>
      <c r="D21" s="416"/>
      <c r="E21" s="416"/>
      <c r="F21" s="416"/>
      <c r="G21" s="416"/>
      <c r="H21" s="416"/>
      <c r="I21" s="416"/>
      <c r="J21" s="416"/>
      <c r="K21" s="69"/>
    </row>
    <row r="22" spans="1:11" ht="14.5" customHeight="1" x14ac:dyDescent="0.35">
      <c r="A22" s="68"/>
      <c r="B22" s="416"/>
      <c r="C22" s="416"/>
      <c r="D22" s="416"/>
      <c r="E22" s="416"/>
      <c r="F22" s="416"/>
      <c r="G22" s="416"/>
      <c r="H22" s="416"/>
      <c r="I22" s="416"/>
      <c r="J22" s="416"/>
      <c r="K22" s="69"/>
    </row>
    <row r="23" spans="1:11" ht="14.5" customHeight="1" x14ac:dyDescent="0.35">
      <c r="A23" s="68"/>
      <c r="B23" s="416"/>
      <c r="C23" s="416"/>
      <c r="D23" s="416"/>
      <c r="E23" s="416"/>
      <c r="F23" s="416"/>
      <c r="G23" s="416"/>
      <c r="H23" s="416"/>
      <c r="I23" s="416"/>
      <c r="J23" s="416"/>
      <c r="K23" s="69"/>
    </row>
    <row r="24" spans="1:11" ht="14.5" customHeight="1" x14ac:dyDescent="0.35">
      <c r="A24" s="68"/>
      <c r="B24" s="62"/>
      <c r="C24" s="62"/>
      <c r="D24" s="62"/>
      <c r="E24" s="62"/>
      <c r="F24" s="62"/>
      <c r="G24" s="62"/>
      <c r="H24" s="62"/>
      <c r="I24" s="62"/>
      <c r="J24" s="62"/>
      <c r="K24" s="69"/>
    </row>
    <row r="25" spans="1:11" ht="14.5" customHeight="1" x14ac:dyDescent="0.35">
      <c r="A25" s="68"/>
      <c r="B25" s="62"/>
      <c r="C25" s="62"/>
      <c r="D25" s="62"/>
      <c r="E25" s="62"/>
      <c r="F25" s="62"/>
      <c r="G25" s="62"/>
      <c r="H25" s="62"/>
      <c r="I25" s="62"/>
      <c r="J25" s="62"/>
      <c r="K25" s="69"/>
    </row>
    <row r="26" spans="1:11" ht="14.5" customHeight="1" x14ac:dyDescent="0.35">
      <c r="A26" s="68"/>
      <c r="B26" s="62"/>
      <c r="C26" s="62"/>
      <c r="D26" s="62"/>
      <c r="E26" s="62"/>
      <c r="F26" s="62"/>
      <c r="G26" s="62"/>
      <c r="H26" s="62"/>
      <c r="I26" s="62"/>
      <c r="J26" s="62"/>
      <c r="K26" s="69"/>
    </row>
    <row r="27" spans="1:11" ht="14.5" customHeight="1" x14ac:dyDescent="0.35">
      <c r="A27" s="68"/>
      <c r="B27" s="62"/>
      <c r="C27" s="62"/>
      <c r="D27" s="62"/>
      <c r="E27" s="62"/>
      <c r="F27" s="62"/>
      <c r="G27" s="62"/>
      <c r="H27" s="62"/>
      <c r="I27" s="62"/>
      <c r="J27" s="62"/>
      <c r="K27" s="69"/>
    </row>
    <row r="28" spans="1:11" ht="14.5" customHeight="1" x14ac:dyDescent="0.35">
      <c r="A28" s="68"/>
      <c r="B28" s="62"/>
      <c r="C28" s="62"/>
      <c r="D28" s="62"/>
      <c r="E28" s="62"/>
      <c r="F28" s="62"/>
      <c r="G28" s="62"/>
      <c r="H28" s="62"/>
      <c r="I28" s="62"/>
      <c r="J28" s="62"/>
      <c r="K28" s="69"/>
    </row>
    <row r="29" spans="1:11" x14ac:dyDescent="0.35">
      <c r="A29" s="68"/>
      <c r="B29" s="61"/>
      <c r="C29" s="61"/>
      <c r="D29" s="61"/>
      <c r="E29" s="61"/>
      <c r="F29" s="61"/>
      <c r="G29" s="61"/>
      <c r="H29" s="61"/>
      <c r="I29" s="61"/>
      <c r="J29" s="61"/>
      <c r="K29" s="69"/>
    </row>
    <row r="30" spans="1:11" x14ac:dyDescent="0.35">
      <c r="A30" s="68"/>
      <c r="B30" s="61"/>
      <c r="C30" s="61"/>
      <c r="D30" s="61"/>
      <c r="E30" s="61"/>
      <c r="F30" s="61"/>
      <c r="G30" s="61"/>
      <c r="H30" s="61"/>
      <c r="I30" s="61"/>
      <c r="J30" s="61"/>
      <c r="K30" s="69"/>
    </row>
    <row r="31" spans="1:11" x14ac:dyDescent="0.35">
      <c r="A31" s="68"/>
      <c r="B31" s="61"/>
      <c r="C31" s="61"/>
      <c r="D31" s="61"/>
      <c r="E31" s="61"/>
      <c r="F31" s="61"/>
      <c r="G31" s="61"/>
      <c r="H31" s="61"/>
      <c r="I31" s="61"/>
      <c r="J31" s="61"/>
      <c r="K31" s="69"/>
    </row>
    <row r="32" spans="1:11" x14ac:dyDescent="0.35">
      <c r="A32" s="68"/>
      <c r="B32" s="61"/>
      <c r="C32" s="61"/>
      <c r="D32" s="61"/>
      <c r="E32" s="61"/>
      <c r="F32" s="61"/>
      <c r="G32" s="61"/>
      <c r="H32" s="61"/>
      <c r="I32" s="61"/>
      <c r="J32" s="61"/>
      <c r="K32" s="69"/>
    </row>
    <row r="33" spans="1:13" x14ac:dyDescent="0.35">
      <c r="A33" s="68"/>
      <c r="B33" s="61"/>
      <c r="C33" s="61"/>
      <c r="D33" s="61"/>
      <c r="E33" s="61"/>
      <c r="F33" s="61"/>
      <c r="G33" s="61"/>
      <c r="H33" s="61"/>
      <c r="I33" s="61"/>
      <c r="J33" s="61"/>
      <c r="K33" s="69"/>
    </row>
    <row r="34" spans="1:13" x14ac:dyDescent="0.35">
      <c r="A34" s="68"/>
      <c r="B34" s="61"/>
      <c r="C34" s="61"/>
      <c r="D34" s="61"/>
      <c r="E34" s="61"/>
      <c r="F34" s="61"/>
      <c r="G34" s="61"/>
      <c r="H34" s="61"/>
      <c r="I34" s="61"/>
      <c r="J34" s="61"/>
      <c r="K34" s="69"/>
    </row>
    <row r="35" spans="1:13" x14ac:dyDescent="0.35">
      <c r="A35" s="68"/>
      <c r="B35" s="61"/>
      <c r="C35" s="61"/>
      <c r="D35" s="61"/>
      <c r="E35" s="61"/>
      <c r="F35" s="61"/>
      <c r="G35" s="61"/>
      <c r="H35" s="61"/>
      <c r="I35" s="61"/>
      <c r="J35" s="61"/>
      <c r="K35" s="69"/>
    </row>
    <row r="36" spans="1:13" x14ac:dyDescent="0.35">
      <c r="A36" s="68"/>
      <c r="B36" s="61"/>
      <c r="C36" s="61"/>
      <c r="D36" s="61"/>
      <c r="E36" s="61"/>
      <c r="F36" s="61"/>
      <c r="G36" s="61"/>
      <c r="H36" s="61"/>
      <c r="I36" s="61"/>
      <c r="J36" s="61"/>
      <c r="K36" s="69"/>
    </row>
    <row r="37" spans="1:13" x14ac:dyDescent="0.35">
      <c r="A37" s="68"/>
      <c r="B37" s="61"/>
      <c r="C37" s="61"/>
      <c r="D37" s="61"/>
      <c r="E37" s="61"/>
      <c r="F37" s="61"/>
      <c r="G37" s="61"/>
      <c r="H37" s="61"/>
      <c r="I37" s="61"/>
      <c r="J37" s="61"/>
      <c r="K37" s="69"/>
    </row>
    <row r="38" spans="1:13" ht="18.5" thickBot="1" x14ac:dyDescent="0.4">
      <c r="A38" s="68"/>
      <c r="B38" s="417" t="s">
        <v>1273</v>
      </c>
      <c r="C38" s="417"/>
      <c r="D38" s="417"/>
      <c r="E38" s="417"/>
      <c r="F38" s="417"/>
      <c r="G38" s="417"/>
      <c r="H38" s="417"/>
      <c r="I38" s="417"/>
      <c r="J38" s="417"/>
      <c r="K38" s="69"/>
    </row>
    <row r="39" spans="1:13" ht="16" thickBot="1" x14ac:dyDescent="0.4">
      <c r="A39" s="68"/>
      <c r="B39" s="61"/>
      <c r="C39" s="61"/>
      <c r="D39" s="63"/>
      <c r="E39" s="61"/>
      <c r="F39" s="61"/>
      <c r="G39" s="61"/>
      <c r="H39" s="61"/>
      <c r="I39" s="61"/>
      <c r="J39" s="61"/>
      <c r="K39" s="69"/>
      <c r="M39" s="64"/>
    </row>
    <row r="40" spans="1:13" ht="14.5" customHeight="1" x14ac:dyDescent="0.35">
      <c r="A40" s="68"/>
      <c r="B40" s="410" t="s">
        <v>807</v>
      </c>
      <c r="C40" s="410"/>
      <c r="D40" s="410"/>
      <c r="E40" s="410"/>
      <c r="F40" s="410"/>
      <c r="G40" s="410"/>
      <c r="H40" s="410"/>
      <c r="I40" s="410"/>
      <c r="J40" s="410"/>
      <c r="K40" s="69"/>
    </row>
    <row r="41" spans="1:13" ht="15.5" x14ac:dyDescent="0.35">
      <c r="A41" s="68"/>
      <c r="B41" s="410" t="s">
        <v>808</v>
      </c>
      <c r="C41" s="410"/>
      <c r="D41" s="410"/>
      <c r="E41" s="410"/>
      <c r="F41" s="410"/>
      <c r="G41" s="410"/>
      <c r="H41" s="410"/>
      <c r="I41" s="410"/>
      <c r="J41" s="410"/>
      <c r="K41" s="69"/>
    </row>
    <row r="42" spans="1:13" ht="30" customHeight="1" x14ac:dyDescent="0.35">
      <c r="A42" s="68"/>
      <c r="B42" s="411" t="s">
        <v>827</v>
      </c>
      <c r="C42" s="412"/>
      <c r="D42" s="412"/>
      <c r="E42" s="412"/>
      <c r="F42" s="412"/>
      <c r="G42" s="412"/>
      <c r="H42" s="412"/>
      <c r="I42" s="412"/>
      <c r="J42" s="412"/>
      <c r="K42" s="69"/>
    </row>
    <row r="43" spans="1:13" ht="14.5" customHeight="1" x14ac:dyDescent="0.35">
      <c r="A43" s="68"/>
      <c r="B43" s="63"/>
      <c r="C43" s="63"/>
      <c r="D43" s="63"/>
      <c r="E43" s="63"/>
      <c r="F43" s="63"/>
      <c r="G43" s="63"/>
      <c r="H43" s="63"/>
      <c r="I43" s="63"/>
      <c r="J43" s="63"/>
      <c r="K43" s="69"/>
    </row>
    <row r="44" spans="1:13" ht="14.5" customHeight="1" x14ac:dyDescent="0.35">
      <c r="A44" s="70"/>
      <c r="B44" s="71"/>
      <c r="C44" s="71"/>
      <c r="D44" s="71"/>
      <c r="E44" s="71"/>
      <c r="F44" s="71"/>
      <c r="G44" s="71"/>
      <c r="H44" s="71"/>
      <c r="I44" s="71"/>
      <c r="J44" s="71"/>
      <c r="K44" s="72"/>
    </row>
    <row r="45" spans="1:13" ht="14.5" customHeight="1" x14ac:dyDescent="0.35">
      <c r="A45" s="47"/>
      <c r="B45" s="60"/>
      <c r="C45" s="60"/>
      <c r="D45" s="60"/>
      <c r="E45" s="60"/>
      <c r="F45" s="60"/>
      <c r="G45" s="60"/>
      <c r="H45" s="60"/>
      <c r="I45" s="60"/>
      <c r="J45" s="60"/>
      <c r="K45" s="47"/>
    </row>
    <row r="46" spans="1:13" x14ac:dyDescent="0.35">
      <c r="A46" s="47"/>
      <c r="B46" s="47"/>
      <c r="C46" s="47"/>
      <c r="D46" s="47"/>
      <c r="E46" s="47"/>
      <c r="F46" s="47"/>
      <c r="G46" s="47"/>
      <c r="H46" s="47"/>
      <c r="I46" s="47"/>
      <c r="J46" s="47"/>
      <c r="K46" s="47"/>
    </row>
    <row r="47" spans="1:13" x14ac:dyDescent="0.35">
      <c r="A47" s="47"/>
      <c r="B47" s="47"/>
      <c r="C47" s="47"/>
      <c r="D47" s="47"/>
      <c r="E47" s="47"/>
      <c r="F47" s="47"/>
      <c r="G47" s="47"/>
      <c r="H47" s="47"/>
      <c r="I47" s="47"/>
      <c r="J47" s="47"/>
      <c r="K47" s="47"/>
    </row>
    <row r="48" spans="1:13" x14ac:dyDescent="0.35">
      <c r="A48" s="47"/>
      <c r="B48" s="47"/>
      <c r="C48" s="47"/>
      <c r="D48" s="47"/>
      <c r="E48" s="47"/>
      <c r="F48" s="47"/>
      <c r="G48" s="47"/>
      <c r="H48" s="47"/>
      <c r="I48" s="47"/>
      <c r="J48" s="47"/>
      <c r="K48" s="47"/>
    </row>
    <row r="49" spans="1:11" x14ac:dyDescent="0.35">
      <c r="A49" s="47"/>
      <c r="B49" s="47"/>
      <c r="C49" s="47"/>
      <c r="D49" s="47"/>
      <c r="E49" s="47"/>
      <c r="F49" s="47"/>
      <c r="G49" s="47"/>
      <c r="H49" s="47"/>
      <c r="I49" s="47"/>
      <c r="J49" s="47"/>
      <c r="K49" s="47"/>
    </row>
    <row r="50" spans="1:11" x14ac:dyDescent="0.35">
      <c r="A50" s="46"/>
      <c r="B50" s="46"/>
      <c r="C50" s="46"/>
      <c r="D50" s="46"/>
      <c r="E50" s="46"/>
      <c r="F50" s="46"/>
      <c r="G50" s="46"/>
      <c r="H50" s="46"/>
      <c r="I50" s="46"/>
      <c r="J50" s="46"/>
    </row>
    <row r="51" spans="1:11" x14ac:dyDescent="0.35">
      <c r="A51" s="46"/>
      <c r="B51" s="46"/>
      <c r="C51" s="46"/>
      <c r="D51" s="46"/>
      <c r="E51" s="46"/>
      <c r="F51" s="46"/>
      <c r="G51" s="46"/>
      <c r="H51" s="46"/>
      <c r="I51" s="46"/>
      <c r="J51" s="46"/>
    </row>
    <row r="52" spans="1:11" x14ac:dyDescent="0.35">
      <c r="A52" s="46"/>
      <c r="B52" s="46"/>
      <c r="C52" s="46"/>
      <c r="D52" s="46"/>
      <c r="E52" s="46"/>
      <c r="F52" s="46"/>
      <c r="G52" s="46"/>
      <c r="H52" s="46"/>
      <c r="I52" s="46"/>
      <c r="J52" s="46"/>
    </row>
    <row r="53" spans="1:11" x14ac:dyDescent="0.35">
      <c r="A53" s="46"/>
      <c r="B53" s="46"/>
      <c r="C53" s="46"/>
      <c r="D53" s="46"/>
      <c r="E53" s="46"/>
      <c r="F53" s="46"/>
      <c r="G53" s="46"/>
      <c r="H53" s="46"/>
      <c r="I53" s="46"/>
      <c r="J53" s="46"/>
    </row>
    <row r="54" spans="1:11" x14ac:dyDescent="0.35">
      <c r="A54" s="46"/>
      <c r="B54" s="46"/>
      <c r="C54" s="46"/>
      <c r="D54" s="46"/>
      <c r="E54" s="46"/>
      <c r="F54" s="46"/>
      <c r="G54" s="46"/>
      <c r="H54" s="46"/>
      <c r="I54" s="46"/>
      <c r="J54" s="46"/>
    </row>
    <row r="55" spans="1:11" x14ac:dyDescent="0.35">
      <c r="A55" s="46"/>
      <c r="B55" s="46"/>
      <c r="C55" s="46"/>
      <c r="D55" s="46"/>
      <c r="E55" s="46"/>
      <c r="F55" s="46"/>
      <c r="G55" s="46"/>
      <c r="H55" s="46"/>
      <c r="I55" s="46"/>
      <c r="J55" s="46"/>
    </row>
    <row r="56" spans="1:11" x14ac:dyDescent="0.35">
      <c r="A56" s="46"/>
      <c r="B56" s="46"/>
      <c r="C56" s="46"/>
      <c r="D56" s="46"/>
      <c r="E56" s="46"/>
      <c r="F56" s="46"/>
      <c r="G56" s="46"/>
      <c r="H56" s="46"/>
      <c r="I56" s="46"/>
      <c r="J56" s="46"/>
    </row>
    <row r="57" spans="1:11" x14ac:dyDescent="0.35">
      <c r="A57" s="46"/>
      <c r="B57" s="46"/>
      <c r="C57" s="46"/>
      <c r="D57" s="46"/>
      <c r="E57" s="46"/>
      <c r="F57" s="46"/>
      <c r="G57" s="46"/>
      <c r="H57" s="46"/>
      <c r="I57" s="46"/>
      <c r="J57" s="46"/>
    </row>
    <row r="58" spans="1:11" x14ac:dyDescent="0.35">
      <c r="A58" s="46"/>
      <c r="B58" s="46"/>
      <c r="C58" s="46"/>
      <c r="D58" s="46"/>
      <c r="E58" s="46"/>
      <c r="F58" s="46"/>
      <c r="G58" s="46"/>
      <c r="H58" s="46"/>
      <c r="I58" s="46"/>
      <c r="J58" s="46"/>
    </row>
    <row r="59" spans="1:11" x14ac:dyDescent="0.35">
      <c r="A59" s="46"/>
      <c r="B59" s="46"/>
      <c r="C59" s="46"/>
      <c r="D59" s="46"/>
      <c r="E59" s="46"/>
      <c r="F59" s="46"/>
      <c r="G59" s="46"/>
      <c r="H59" s="46"/>
      <c r="I59" s="46"/>
      <c r="J59" s="46"/>
    </row>
    <row r="60" spans="1:11" x14ac:dyDescent="0.35">
      <c r="A60" s="46"/>
      <c r="B60" s="46"/>
      <c r="C60" s="46"/>
      <c r="D60" s="46"/>
      <c r="E60" s="46"/>
      <c r="F60" s="46"/>
      <c r="G60" s="46"/>
      <c r="H60" s="46"/>
      <c r="I60" s="46"/>
      <c r="J60" s="46"/>
    </row>
    <row r="61" spans="1:11" x14ac:dyDescent="0.35">
      <c r="A61" s="46"/>
      <c r="B61" s="46"/>
      <c r="C61" s="46"/>
      <c r="D61" s="46"/>
      <c r="E61" s="46"/>
      <c r="F61" s="46"/>
      <c r="G61" s="46"/>
      <c r="H61" s="46"/>
      <c r="I61" s="46"/>
      <c r="J61" s="46"/>
    </row>
    <row r="62" spans="1:11" x14ac:dyDescent="0.35">
      <c r="A62" s="46"/>
      <c r="B62" s="46"/>
      <c r="C62" s="46"/>
      <c r="D62" s="46"/>
      <c r="E62" s="46"/>
      <c r="F62" s="46"/>
      <c r="G62" s="46"/>
      <c r="H62" s="46"/>
      <c r="I62" s="46"/>
      <c r="J62" s="46"/>
    </row>
    <row r="63" spans="1:11" x14ac:dyDescent="0.35">
      <c r="A63" s="46"/>
      <c r="B63" s="46"/>
      <c r="C63" s="46"/>
      <c r="D63" s="46"/>
      <c r="E63" s="46"/>
      <c r="F63" s="46"/>
      <c r="G63" s="46"/>
      <c r="H63" s="46"/>
      <c r="I63" s="46"/>
      <c r="J63" s="46"/>
    </row>
    <row r="64" spans="1:11" x14ac:dyDescent="0.35">
      <c r="A64" s="46"/>
      <c r="B64" s="46"/>
      <c r="C64" s="46"/>
      <c r="D64" s="46"/>
      <c r="E64" s="46"/>
      <c r="F64" s="46"/>
      <c r="G64" s="46"/>
      <c r="H64" s="46"/>
      <c r="I64" s="46"/>
      <c r="J64" s="46"/>
    </row>
    <row r="65" spans="1:10" x14ac:dyDescent="0.35">
      <c r="A65" s="46"/>
      <c r="B65" s="46"/>
      <c r="C65" s="46"/>
      <c r="D65" s="46"/>
      <c r="E65" s="46"/>
      <c r="F65" s="46"/>
      <c r="G65" s="46"/>
      <c r="H65" s="46"/>
      <c r="I65" s="46"/>
      <c r="J65" s="46"/>
    </row>
    <row r="66" spans="1:10" x14ac:dyDescent="0.35">
      <c r="A66" s="46"/>
      <c r="B66" s="46"/>
      <c r="C66" s="46"/>
      <c r="D66" s="46"/>
      <c r="E66" s="46"/>
      <c r="F66" s="46"/>
      <c r="G66" s="46"/>
      <c r="H66" s="46"/>
      <c r="I66" s="46"/>
      <c r="J66" s="46"/>
    </row>
    <row r="67" spans="1:10" x14ac:dyDescent="0.35">
      <c r="A67" s="46"/>
      <c r="B67" s="46"/>
      <c r="C67" s="46"/>
      <c r="D67" s="46"/>
      <c r="E67" s="46"/>
      <c r="F67" s="46"/>
      <c r="G67" s="46"/>
      <c r="H67" s="46"/>
      <c r="I67" s="46"/>
      <c r="J67" s="46"/>
    </row>
    <row r="68" spans="1:10" x14ac:dyDescent="0.35">
      <c r="A68" s="46"/>
      <c r="B68" s="46"/>
      <c r="C68" s="46"/>
      <c r="D68" s="46"/>
      <c r="E68" s="46"/>
      <c r="F68" s="46"/>
      <c r="G68" s="46"/>
      <c r="H68" s="46"/>
      <c r="I68" s="46"/>
      <c r="J68" s="46"/>
    </row>
    <row r="69" spans="1:10" x14ac:dyDescent="0.35">
      <c r="A69" s="46"/>
      <c r="B69" s="46"/>
      <c r="C69" s="46"/>
      <c r="D69" s="46"/>
      <c r="E69" s="46"/>
      <c r="F69" s="46"/>
      <c r="G69" s="46"/>
      <c r="H69" s="46"/>
      <c r="I69" s="46"/>
      <c r="J69" s="46"/>
    </row>
    <row r="70" spans="1:10" x14ac:dyDescent="0.35">
      <c r="A70" s="46"/>
      <c r="B70" s="46"/>
      <c r="C70" s="46"/>
      <c r="D70" s="46"/>
      <c r="E70" s="46"/>
      <c r="F70" s="46"/>
      <c r="G70" s="46"/>
      <c r="H70" s="46"/>
      <c r="I70" s="46"/>
      <c r="J70" s="46"/>
    </row>
    <row r="71" spans="1:10" x14ac:dyDescent="0.35">
      <c r="A71" s="46"/>
      <c r="B71" s="46"/>
      <c r="C71" s="46"/>
      <c r="D71" s="46"/>
      <c r="E71" s="46"/>
      <c r="F71" s="46"/>
      <c r="G71" s="46"/>
      <c r="H71" s="46"/>
      <c r="I71" s="46"/>
      <c r="J71" s="46"/>
    </row>
    <row r="72" spans="1:10" x14ac:dyDescent="0.35">
      <c r="A72" s="46"/>
      <c r="B72" s="46"/>
      <c r="C72" s="46"/>
      <c r="D72" s="46"/>
      <c r="E72" s="46"/>
      <c r="F72" s="46"/>
      <c r="G72" s="46"/>
      <c r="H72" s="46"/>
      <c r="I72" s="46"/>
      <c r="J72" s="46"/>
    </row>
    <row r="73" spans="1:10" x14ac:dyDescent="0.35">
      <c r="A73" s="46"/>
      <c r="B73" s="46"/>
      <c r="C73" s="46"/>
      <c r="D73" s="46"/>
      <c r="E73" s="46"/>
      <c r="F73" s="46"/>
      <c r="G73" s="46"/>
      <c r="H73" s="46"/>
      <c r="I73" s="46"/>
      <c r="J73" s="46"/>
    </row>
    <row r="74" spans="1:10" x14ac:dyDescent="0.35">
      <c r="A74" s="46"/>
      <c r="B74" s="46"/>
      <c r="C74" s="46"/>
      <c r="D74" s="46"/>
      <c r="E74" s="46"/>
      <c r="F74" s="46"/>
      <c r="G74" s="46"/>
      <c r="H74" s="46"/>
      <c r="I74" s="46"/>
      <c r="J74" s="46"/>
    </row>
    <row r="75" spans="1:10" x14ac:dyDescent="0.35">
      <c r="A75" s="46"/>
      <c r="B75" s="46"/>
      <c r="C75" s="46"/>
      <c r="D75" s="46"/>
      <c r="E75" s="46"/>
      <c r="F75" s="46"/>
      <c r="G75" s="46"/>
      <c r="H75" s="46"/>
      <c r="I75" s="46"/>
      <c r="J75" s="46"/>
    </row>
    <row r="76" spans="1:10" x14ac:dyDescent="0.35">
      <c r="A76" s="46"/>
      <c r="B76" s="46"/>
      <c r="C76" s="46"/>
      <c r="D76" s="46"/>
      <c r="E76" s="46"/>
      <c r="F76" s="46"/>
      <c r="G76" s="46"/>
      <c r="H76" s="46"/>
      <c r="I76" s="46"/>
      <c r="J76" s="46"/>
    </row>
    <row r="77" spans="1:10" x14ac:dyDescent="0.35">
      <c r="A77" s="46"/>
      <c r="B77" s="46"/>
      <c r="C77" s="46"/>
      <c r="D77" s="46"/>
      <c r="E77" s="46"/>
      <c r="F77" s="46"/>
      <c r="G77" s="46"/>
      <c r="H77" s="46"/>
      <c r="I77" s="46"/>
      <c r="J77" s="46"/>
    </row>
    <row r="78" spans="1:10" x14ac:dyDescent="0.35">
      <c r="A78" s="46"/>
      <c r="B78" s="46"/>
      <c r="C78" s="46"/>
      <c r="D78" s="46"/>
      <c r="E78" s="46"/>
      <c r="F78" s="46"/>
      <c r="G78" s="46"/>
      <c r="H78" s="46"/>
      <c r="I78" s="46"/>
      <c r="J78" s="46"/>
    </row>
    <row r="79" spans="1:10" x14ac:dyDescent="0.35">
      <c r="A79" s="46"/>
      <c r="B79" s="46"/>
      <c r="C79" s="46"/>
      <c r="D79" s="46"/>
      <c r="E79" s="46"/>
      <c r="F79" s="46"/>
      <c r="G79" s="46"/>
      <c r="H79" s="46"/>
      <c r="I79" s="46"/>
      <c r="J79" s="46"/>
    </row>
    <row r="80" spans="1:10" x14ac:dyDescent="0.35">
      <c r="A80" s="46"/>
      <c r="B80" s="46"/>
      <c r="C80" s="46"/>
      <c r="D80" s="46"/>
      <c r="E80" s="46"/>
      <c r="F80" s="46"/>
      <c r="G80" s="46"/>
      <c r="H80" s="46"/>
      <c r="I80" s="46"/>
      <c r="J80" s="46"/>
    </row>
    <row r="81" spans="1:10" x14ac:dyDescent="0.35">
      <c r="A81" s="46"/>
      <c r="B81" s="46"/>
      <c r="C81" s="46"/>
      <c r="D81" s="46"/>
      <c r="E81" s="46"/>
      <c r="F81" s="46"/>
      <c r="G81" s="46"/>
      <c r="H81" s="46"/>
      <c r="I81" s="46"/>
      <c r="J81" s="46"/>
    </row>
    <row r="82" spans="1:10" x14ac:dyDescent="0.35">
      <c r="A82" s="46"/>
      <c r="B82" s="46"/>
      <c r="C82" s="46"/>
      <c r="D82" s="46"/>
      <c r="E82" s="46"/>
      <c r="F82" s="46"/>
      <c r="G82" s="46"/>
      <c r="H82" s="46"/>
      <c r="I82" s="46"/>
      <c r="J82" s="46"/>
    </row>
    <row r="83" spans="1:10" x14ac:dyDescent="0.35">
      <c r="A83" s="46"/>
      <c r="B83" s="46"/>
      <c r="C83" s="46"/>
      <c r="D83" s="46"/>
      <c r="E83" s="46"/>
      <c r="F83" s="46"/>
      <c r="G83" s="46"/>
      <c r="H83" s="46"/>
      <c r="I83" s="46"/>
      <c r="J83" s="46"/>
    </row>
    <row r="84" spans="1:10" x14ac:dyDescent="0.35">
      <c r="A84" s="46"/>
      <c r="B84" s="46"/>
      <c r="C84" s="46"/>
      <c r="D84" s="46"/>
      <c r="E84" s="46"/>
      <c r="F84" s="46"/>
      <c r="G84" s="46"/>
      <c r="H84" s="46"/>
      <c r="I84" s="46"/>
      <c r="J84" s="46"/>
    </row>
    <row r="85" spans="1:10" x14ac:dyDescent="0.35">
      <c r="A85" s="46"/>
      <c r="B85" s="46"/>
      <c r="C85" s="46"/>
      <c r="D85" s="46"/>
      <c r="E85" s="46"/>
      <c r="F85" s="46"/>
      <c r="G85" s="46"/>
      <c r="H85" s="46"/>
      <c r="I85" s="46"/>
      <c r="J85" s="46"/>
    </row>
    <row r="86" spans="1:10" x14ac:dyDescent="0.35">
      <c r="A86" s="46"/>
      <c r="B86" s="46"/>
      <c r="C86" s="46"/>
      <c r="D86" s="46"/>
      <c r="E86" s="46"/>
      <c r="F86" s="46"/>
      <c r="G86" s="46"/>
      <c r="H86" s="46"/>
      <c r="I86" s="46"/>
      <c r="J86" s="46"/>
    </row>
    <row r="87" spans="1:10" x14ac:dyDescent="0.35">
      <c r="A87" s="46"/>
      <c r="B87" s="46"/>
      <c r="C87" s="46"/>
      <c r="D87" s="46"/>
      <c r="E87" s="46"/>
      <c r="F87" s="46"/>
      <c r="G87" s="46"/>
      <c r="H87" s="46"/>
      <c r="I87" s="46"/>
      <c r="J87" s="46"/>
    </row>
    <row r="88" spans="1:10" x14ac:dyDescent="0.35">
      <c r="A88" s="46"/>
      <c r="B88" s="46"/>
      <c r="C88" s="46"/>
      <c r="D88" s="46"/>
      <c r="E88" s="46"/>
      <c r="F88" s="46"/>
      <c r="G88" s="46"/>
      <c r="H88" s="46"/>
      <c r="I88" s="46"/>
      <c r="J88" s="46"/>
    </row>
    <row r="89" spans="1:10" x14ac:dyDescent="0.35">
      <c r="A89" s="46"/>
      <c r="B89" s="46"/>
      <c r="C89" s="46"/>
      <c r="D89" s="46"/>
      <c r="E89" s="46"/>
      <c r="F89" s="46"/>
      <c r="G89" s="46"/>
      <c r="H89" s="46"/>
      <c r="I89" s="46"/>
      <c r="J89" s="46"/>
    </row>
    <row r="90" spans="1:10" x14ac:dyDescent="0.35">
      <c r="A90" s="46"/>
      <c r="B90" s="46"/>
      <c r="C90" s="46"/>
      <c r="D90" s="46"/>
      <c r="E90" s="46"/>
      <c r="F90" s="46"/>
      <c r="G90" s="46"/>
      <c r="H90" s="46"/>
      <c r="I90" s="46"/>
      <c r="J90" s="46"/>
    </row>
    <row r="91" spans="1:10" x14ac:dyDescent="0.35">
      <c r="A91" s="46"/>
      <c r="B91" s="46"/>
      <c r="C91" s="46"/>
      <c r="D91" s="46"/>
      <c r="E91" s="46"/>
      <c r="F91" s="46"/>
      <c r="G91" s="46"/>
      <c r="H91" s="46"/>
      <c r="I91" s="46"/>
      <c r="J91" s="46"/>
    </row>
    <row r="92" spans="1:10" x14ac:dyDescent="0.35">
      <c r="A92" s="46"/>
      <c r="B92" s="46"/>
      <c r="C92" s="46"/>
      <c r="D92" s="46"/>
      <c r="E92" s="46"/>
      <c r="F92" s="46"/>
      <c r="G92" s="46"/>
      <c r="H92" s="46"/>
      <c r="I92" s="46"/>
      <c r="J92" s="46"/>
    </row>
    <row r="93" spans="1:10" x14ac:dyDescent="0.35">
      <c r="A93" s="46"/>
      <c r="B93" s="46"/>
      <c r="C93" s="46"/>
      <c r="D93" s="46"/>
      <c r="E93" s="46"/>
      <c r="F93" s="46"/>
      <c r="G93" s="46"/>
      <c r="H93" s="46"/>
      <c r="I93" s="46"/>
      <c r="J93" s="46"/>
    </row>
    <row r="94" spans="1:10" x14ac:dyDescent="0.35">
      <c r="A94" s="46"/>
      <c r="B94" s="46"/>
      <c r="C94" s="46"/>
      <c r="D94" s="46"/>
      <c r="E94" s="46"/>
      <c r="F94" s="46"/>
      <c r="G94" s="46"/>
      <c r="H94" s="46"/>
      <c r="I94" s="46"/>
      <c r="J94" s="46"/>
    </row>
    <row r="95" spans="1:10" x14ac:dyDescent="0.35">
      <c r="A95" s="46"/>
      <c r="B95" s="46"/>
      <c r="C95" s="46"/>
      <c r="D95" s="46"/>
      <c r="E95" s="46"/>
      <c r="F95" s="46"/>
      <c r="G95" s="46"/>
      <c r="H95" s="46"/>
      <c r="I95" s="46"/>
      <c r="J95" s="46"/>
    </row>
    <row r="96" spans="1:10" x14ac:dyDescent="0.35">
      <c r="A96" s="46"/>
      <c r="B96" s="46"/>
      <c r="C96" s="46"/>
      <c r="D96" s="46"/>
      <c r="E96" s="46"/>
      <c r="F96" s="46"/>
      <c r="G96" s="46"/>
      <c r="H96" s="46"/>
      <c r="I96" s="46"/>
      <c r="J96" s="46"/>
    </row>
    <row r="97" spans="1:10" x14ac:dyDescent="0.35">
      <c r="A97" s="46"/>
      <c r="B97" s="46"/>
      <c r="C97" s="46"/>
      <c r="D97" s="46"/>
      <c r="E97" s="46"/>
      <c r="F97" s="46"/>
      <c r="G97" s="46"/>
      <c r="H97" s="46"/>
      <c r="I97" s="46"/>
      <c r="J97" s="46"/>
    </row>
    <row r="98" spans="1:10" x14ac:dyDescent="0.35">
      <c r="A98" s="46"/>
      <c r="B98" s="46"/>
      <c r="C98" s="46"/>
      <c r="D98" s="46"/>
      <c r="E98" s="46"/>
      <c r="F98" s="46"/>
      <c r="G98" s="46"/>
      <c r="H98" s="46"/>
      <c r="I98" s="46"/>
      <c r="J98" s="46"/>
    </row>
    <row r="123" spans="1:1" x14ac:dyDescent="0.35">
      <c r="A123" s="20"/>
    </row>
  </sheetData>
  <mergeCells count="8">
    <mergeCell ref="B41:J41"/>
    <mergeCell ref="B42:J42"/>
    <mergeCell ref="B7:J7"/>
    <mergeCell ref="B10:J13"/>
    <mergeCell ref="B15:J16"/>
    <mergeCell ref="B18:J23"/>
    <mergeCell ref="B38:J38"/>
    <mergeCell ref="B40:J40"/>
  </mergeCells>
  <hyperlinks>
    <hyperlink ref="B42:J42" r:id="rId1" display="https://www.montgomerycollege.edu/offices/institutional-research-and-effectiveness/reports-and-resources.html"/>
    <hyperlink ref="B42" r:id="rId2"/>
  </hyperlinks>
  <printOptions horizontalCentered="1"/>
  <pageMargins left="0.7" right="0.7" top="0.75" bottom="0.75" header="0.3" footer="0.3"/>
  <pageSetup scale="94" fitToHeight="0"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J22"/>
  <sheetViews>
    <sheetView view="pageBreakPreview" zoomScale="95" zoomScaleNormal="100" zoomScaleSheetLayoutView="95" zoomScalePageLayoutView="75" workbookViewId="0">
      <selection activeCell="F18" sqref="F18"/>
    </sheetView>
  </sheetViews>
  <sheetFormatPr defaultRowHeight="14.5" x14ac:dyDescent="0.35"/>
  <cols>
    <col min="2" max="2" width="9.1796875" style="14"/>
    <col min="3" max="3" width="10.453125" style="14" customWidth="1"/>
    <col min="4" max="10" width="9.1796875" style="14"/>
  </cols>
  <sheetData>
    <row r="7" spans="3:8" ht="25.5" customHeight="1" x14ac:dyDescent="0.35">
      <c r="C7" s="428" t="s">
        <v>103</v>
      </c>
      <c r="D7" s="428"/>
      <c r="E7" s="428"/>
      <c r="F7" s="428"/>
      <c r="G7" s="428"/>
      <c r="H7" s="428"/>
    </row>
    <row r="10" spans="3:8" ht="35.25" customHeight="1" x14ac:dyDescent="0.35">
      <c r="C10" s="436" t="s">
        <v>93</v>
      </c>
      <c r="D10" s="436"/>
      <c r="E10" s="436"/>
      <c r="F10" s="436"/>
      <c r="G10" s="436"/>
      <c r="H10" s="436"/>
    </row>
    <row r="11" spans="3:8" x14ac:dyDescent="0.35">
      <c r="C11" s="15"/>
      <c r="D11" s="15"/>
      <c r="E11" s="15"/>
      <c r="F11" s="15"/>
      <c r="G11" s="15"/>
      <c r="H11" s="15"/>
    </row>
    <row r="12" spans="3:8" ht="21" x14ac:dyDescent="0.35">
      <c r="C12" s="471"/>
      <c r="D12" s="471"/>
      <c r="E12" s="471"/>
      <c r="F12" s="471"/>
      <c r="G12" s="471"/>
      <c r="H12" s="471"/>
    </row>
    <row r="16" spans="3:8" ht="58.5" customHeight="1" x14ac:dyDescent="0.35">
      <c r="C16" s="21" t="s">
        <v>2</v>
      </c>
      <c r="D16" s="438" t="s">
        <v>757</v>
      </c>
      <c r="E16" s="438"/>
      <c r="F16" s="438"/>
      <c r="G16" s="438"/>
      <c r="H16" s="438"/>
    </row>
    <row r="17" spans="2:10" x14ac:dyDescent="0.35">
      <c r="C17" s="17"/>
      <c r="D17" s="18"/>
      <c r="E17" s="18"/>
      <c r="F17" s="18"/>
      <c r="G17" s="18"/>
      <c r="H17" s="18"/>
      <c r="I17" s="19"/>
      <c r="J17" s="19"/>
    </row>
    <row r="18" spans="2:10" x14ac:dyDescent="0.35">
      <c r="C18" s="16"/>
    </row>
    <row r="20" spans="2:10" x14ac:dyDescent="0.35">
      <c r="B20" s="472"/>
      <c r="C20" s="472"/>
      <c r="D20" s="472"/>
      <c r="E20" s="472"/>
      <c r="F20" s="472"/>
      <c r="G20" s="472"/>
      <c r="H20" s="472"/>
      <c r="I20" s="472"/>
    </row>
    <row r="22" spans="2:10" x14ac:dyDescent="0.35">
      <c r="B22" s="472"/>
      <c r="C22" s="472"/>
      <c r="D22" s="472"/>
      <c r="E22" s="472"/>
      <c r="F22" s="472"/>
      <c r="G22" s="472"/>
      <c r="H22" s="472"/>
      <c r="I22" s="472"/>
    </row>
  </sheetData>
  <mergeCells count="6">
    <mergeCell ref="C7:H7"/>
    <mergeCell ref="C10:H10"/>
    <mergeCell ref="C12:H12"/>
    <mergeCell ref="B20:I20"/>
    <mergeCell ref="B22:I22"/>
    <mergeCell ref="D16:H16"/>
  </mergeCells>
  <pageMargins left="0.7" right="0.7" top="0.75" bottom="0.75" header="0.3" footer="0.3"/>
  <pageSetup orientation="portrait" r:id="rId1"/>
  <headerFooter>
    <oddFooter>&amp;L&amp;"Roboto,Bold"&amp;9Resource Planning Toolkit June 2021&amp;C&amp;"Roboto,Regular"&amp;9Page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32"/>
  <sheetViews>
    <sheetView view="pageBreakPreview" topLeftCell="C1" zoomScale="99" zoomScaleNormal="85" zoomScaleSheetLayoutView="99" zoomScalePageLayoutView="75" workbookViewId="0">
      <selection activeCell="D11" sqref="D11"/>
    </sheetView>
  </sheetViews>
  <sheetFormatPr defaultColWidth="8.7265625" defaultRowHeight="14.5" x14ac:dyDescent="0.35"/>
  <cols>
    <col min="1" max="1" width="18.54296875" style="26" customWidth="1"/>
    <col min="2" max="2" width="25.453125" style="27" customWidth="1"/>
    <col min="3" max="3" width="17.453125" style="26" customWidth="1"/>
    <col min="4" max="4" width="33.453125" style="26" bestFit="1" customWidth="1"/>
    <col min="5" max="9" width="9.81640625" style="26" customWidth="1"/>
    <col min="10" max="11" width="14.1796875" style="26" customWidth="1"/>
    <col min="12" max="12" width="14.54296875" style="77" customWidth="1"/>
    <col min="13" max="13" width="17.1796875" style="26" bestFit="1" customWidth="1"/>
    <col min="14" max="16384" width="8.7265625" style="26"/>
  </cols>
  <sheetData>
    <row r="1" spans="1:13" s="25" customFormat="1" ht="28.5" customHeight="1" x14ac:dyDescent="0.4">
      <c r="A1" s="473" t="s">
        <v>1264</v>
      </c>
      <c r="B1" s="473"/>
      <c r="C1" s="473"/>
      <c r="D1" s="473"/>
      <c r="E1" s="473"/>
      <c r="F1" s="473"/>
      <c r="G1" s="473"/>
      <c r="H1" s="473"/>
      <c r="I1" s="473"/>
      <c r="J1" s="473"/>
      <c r="K1" s="473"/>
      <c r="L1" s="473"/>
      <c r="M1" s="24"/>
    </row>
    <row r="2" spans="1:13" ht="15" thickBot="1" x14ac:dyDescent="0.4"/>
    <row r="3" spans="1:13" s="28" customFormat="1" ht="29.5" thickBot="1" x14ac:dyDescent="0.4">
      <c r="A3" s="32" t="s">
        <v>104</v>
      </c>
      <c r="B3" s="31" t="s">
        <v>105</v>
      </c>
      <c r="C3" s="29" t="s">
        <v>780</v>
      </c>
      <c r="D3" s="30" t="s">
        <v>790</v>
      </c>
      <c r="E3" s="41" t="s">
        <v>407</v>
      </c>
      <c r="F3" s="41" t="s">
        <v>408</v>
      </c>
      <c r="G3" s="41" t="s">
        <v>409</v>
      </c>
      <c r="H3" s="41" t="s">
        <v>779</v>
      </c>
      <c r="I3" s="41" t="s">
        <v>813</v>
      </c>
      <c r="J3" s="41" t="s">
        <v>802</v>
      </c>
      <c r="K3" s="41" t="s">
        <v>803</v>
      </c>
      <c r="L3" s="78" t="s">
        <v>814</v>
      </c>
    </row>
    <row r="4" spans="1:13" x14ac:dyDescent="0.35">
      <c r="A4" s="37" t="s">
        <v>113</v>
      </c>
      <c r="B4" s="36" t="s">
        <v>113</v>
      </c>
      <c r="C4" s="34" t="s">
        <v>195</v>
      </c>
      <c r="D4" s="38" t="s">
        <v>499</v>
      </c>
      <c r="E4" s="39">
        <v>25</v>
      </c>
      <c r="F4" s="39">
        <v>12</v>
      </c>
      <c r="G4" s="39">
        <v>17</v>
      </c>
      <c r="H4" s="39">
        <v>25</v>
      </c>
      <c r="I4" s="76">
        <v>19</v>
      </c>
      <c r="J4" s="39">
        <v>98</v>
      </c>
      <c r="K4" s="40">
        <v>19.600000000000001</v>
      </c>
      <c r="L4" s="79">
        <v>-0.24</v>
      </c>
      <c r="M4" s="38"/>
    </row>
    <row r="5" spans="1:13" x14ac:dyDescent="0.35">
      <c r="A5" s="37" t="s">
        <v>113</v>
      </c>
      <c r="B5" s="36" t="s">
        <v>113</v>
      </c>
      <c r="C5" s="34" t="s">
        <v>196</v>
      </c>
      <c r="D5" s="38" t="s">
        <v>500</v>
      </c>
      <c r="E5" s="39">
        <v>1532</v>
      </c>
      <c r="F5" s="39">
        <v>1077</v>
      </c>
      <c r="G5" s="39">
        <v>728</v>
      </c>
      <c r="H5" s="39">
        <v>651</v>
      </c>
      <c r="I5" s="76">
        <v>515</v>
      </c>
      <c r="J5" s="39">
        <v>4503</v>
      </c>
      <c r="K5" s="40">
        <v>900.6</v>
      </c>
      <c r="L5" s="79">
        <v>-0.66383812010443866</v>
      </c>
      <c r="M5" s="38"/>
    </row>
    <row r="6" spans="1:13" x14ac:dyDescent="0.35">
      <c r="A6" s="37" t="s">
        <v>113</v>
      </c>
      <c r="B6" s="36" t="s">
        <v>113</v>
      </c>
      <c r="C6" s="34" t="s">
        <v>197</v>
      </c>
      <c r="D6" s="38" t="s">
        <v>501</v>
      </c>
      <c r="E6" s="39">
        <v>71</v>
      </c>
      <c r="F6" s="39">
        <v>61</v>
      </c>
      <c r="G6" s="39">
        <v>72</v>
      </c>
      <c r="H6" s="39">
        <v>83</v>
      </c>
      <c r="I6" s="76">
        <v>83</v>
      </c>
      <c r="J6" s="39">
        <v>370</v>
      </c>
      <c r="K6" s="40">
        <v>74</v>
      </c>
      <c r="L6" s="79">
        <v>0.16901408450704225</v>
      </c>
      <c r="M6" s="38"/>
    </row>
    <row r="7" spans="1:13" x14ac:dyDescent="0.35">
      <c r="A7" s="37" t="s">
        <v>146</v>
      </c>
      <c r="B7" s="36" t="s">
        <v>149</v>
      </c>
      <c r="C7" s="34" t="s">
        <v>151</v>
      </c>
      <c r="D7" s="38" t="s">
        <v>442</v>
      </c>
      <c r="E7" s="39">
        <v>258</v>
      </c>
      <c r="F7" s="39">
        <v>237</v>
      </c>
      <c r="G7" s="39">
        <v>223</v>
      </c>
      <c r="H7" s="39">
        <v>223</v>
      </c>
      <c r="I7" s="76">
        <v>185</v>
      </c>
      <c r="J7" s="39">
        <v>1126</v>
      </c>
      <c r="K7" s="40">
        <v>225.2</v>
      </c>
      <c r="L7" s="79">
        <v>-0.28294573643410853</v>
      </c>
      <c r="M7" s="38"/>
    </row>
    <row r="8" spans="1:13" x14ac:dyDescent="0.35">
      <c r="A8" s="37" t="s">
        <v>146</v>
      </c>
      <c r="B8" s="36" t="s">
        <v>149</v>
      </c>
      <c r="C8" s="34" t="s">
        <v>430</v>
      </c>
      <c r="D8" s="38" t="s">
        <v>431</v>
      </c>
      <c r="E8" s="39">
        <v>1</v>
      </c>
      <c r="F8" s="39">
        <v>1</v>
      </c>
      <c r="G8" s="39">
        <v>0</v>
      </c>
      <c r="H8" s="39">
        <v>0</v>
      </c>
      <c r="I8" s="76"/>
      <c r="J8" s="39">
        <v>2</v>
      </c>
      <c r="K8" s="40">
        <v>0.4</v>
      </c>
      <c r="L8" s="79">
        <v>-1</v>
      </c>
      <c r="M8" s="38"/>
    </row>
    <row r="9" spans="1:13" x14ac:dyDescent="0.35">
      <c r="A9" s="37" t="s">
        <v>146</v>
      </c>
      <c r="B9" s="36" t="s">
        <v>162</v>
      </c>
      <c r="C9" s="34" t="s">
        <v>163</v>
      </c>
      <c r="D9" s="38" t="s">
        <v>342</v>
      </c>
      <c r="E9" s="39">
        <v>3080</v>
      </c>
      <c r="F9" s="39">
        <v>3233</v>
      </c>
      <c r="G9" s="39">
        <v>3199</v>
      </c>
      <c r="H9" s="39">
        <v>3238</v>
      </c>
      <c r="I9" s="76">
        <v>3023</v>
      </c>
      <c r="J9" s="39">
        <v>15773</v>
      </c>
      <c r="K9" s="40">
        <v>3154.6</v>
      </c>
      <c r="L9" s="79">
        <v>-1.8506493506493506E-2</v>
      </c>
      <c r="M9" s="38"/>
    </row>
    <row r="10" spans="1:13" x14ac:dyDescent="0.35">
      <c r="A10" s="37" t="s">
        <v>146</v>
      </c>
      <c r="B10" s="36" t="s">
        <v>162</v>
      </c>
      <c r="C10" s="34" t="s">
        <v>413</v>
      </c>
      <c r="D10" s="38" t="s">
        <v>356</v>
      </c>
      <c r="E10" s="39">
        <v>3</v>
      </c>
      <c r="F10" s="39">
        <v>3</v>
      </c>
      <c r="G10" s="39">
        <v>3</v>
      </c>
      <c r="H10" s="39">
        <v>3</v>
      </c>
      <c r="I10" s="76">
        <v>1</v>
      </c>
      <c r="J10" s="39">
        <v>13</v>
      </c>
      <c r="K10" s="40">
        <v>2.6</v>
      </c>
      <c r="L10" s="79">
        <v>-0.66666666666666663</v>
      </c>
      <c r="M10" s="38"/>
    </row>
    <row r="11" spans="1:13" x14ac:dyDescent="0.35">
      <c r="A11" s="37" t="s">
        <v>179</v>
      </c>
      <c r="B11" s="36" t="s">
        <v>186</v>
      </c>
      <c r="C11" s="34" t="s">
        <v>493</v>
      </c>
      <c r="D11" s="38" t="s">
        <v>494</v>
      </c>
      <c r="E11" s="39">
        <v>3</v>
      </c>
      <c r="F11" s="39">
        <v>3</v>
      </c>
      <c r="G11" s="39">
        <v>3</v>
      </c>
      <c r="H11" s="39">
        <v>2</v>
      </c>
      <c r="I11" s="76">
        <v>1</v>
      </c>
      <c r="J11" s="39">
        <v>12</v>
      </c>
      <c r="K11" s="40">
        <v>2.4</v>
      </c>
      <c r="L11" s="79">
        <v>-0.66666666666666663</v>
      </c>
      <c r="M11" s="38"/>
    </row>
    <row r="12" spans="1:13" x14ac:dyDescent="0.35">
      <c r="A12" s="37" t="s">
        <v>146</v>
      </c>
      <c r="B12" s="36" t="s">
        <v>162</v>
      </c>
      <c r="C12" s="34" t="s">
        <v>490</v>
      </c>
      <c r="D12" s="38" t="s">
        <v>491</v>
      </c>
      <c r="E12" s="39">
        <v>1</v>
      </c>
      <c r="F12" s="39">
        <v>1</v>
      </c>
      <c r="G12" s="39">
        <v>1</v>
      </c>
      <c r="H12" s="39">
        <v>1</v>
      </c>
      <c r="I12" s="76"/>
      <c r="J12" s="39">
        <v>4</v>
      </c>
      <c r="K12" s="40">
        <v>0.8</v>
      </c>
      <c r="L12" s="79">
        <v>-1</v>
      </c>
      <c r="M12" s="38"/>
    </row>
    <row r="13" spans="1:13" x14ac:dyDescent="0.35">
      <c r="A13" s="37" t="s">
        <v>179</v>
      </c>
      <c r="B13" s="36" t="s">
        <v>186</v>
      </c>
      <c r="C13" s="34" t="s">
        <v>492</v>
      </c>
      <c r="D13" s="38" t="s">
        <v>785</v>
      </c>
      <c r="E13" s="39">
        <v>3</v>
      </c>
      <c r="F13" s="39">
        <v>0</v>
      </c>
      <c r="G13" s="39">
        <v>0</v>
      </c>
      <c r="H13" s="39">
        <v>0</v>
      </c>
      <c r="I13" s="76"/>
      <c r="J13" s="39">
        <v>3</v>
      </c>
      <c r="K13" s="40">
        <v>0.6</v>
      </c>
      <c r="L13" s="79">
        <v>-1</v>
      </c>
      <c r="M13" s="38"/>
    </row>
    <row r="14" spans="1:13" x14ac:dyDescent="0.35">
      <c r="A14" s="37" t="s">
        <v>146</v>
      </c>
      <c r="B14" s="36" t="s">
        <v>149</v>
      </c>
      <c r="C14" s="34" t="s">
        <v>155</v>
      </c>
      <c r="D14" s="38" t="s">
        <v>312</v>
      </c>
      <c r="E14" s="39">
        <v>90</v>
      </c>
      <c r="F14" s="39">
        <v>80</v>
      </c>
      <c r="G14" s="39">
        <v>77</v>
      </c>
      <c r="H14" s="39">
        <v>83</v>
      </c>
      <c r="I14" s="76">
        <v>65</v>
      </c>
      <c r="J14" s="39">
        <v>395</v>
      </c>
      <c r="K14" s="40">
        <v>79</v>
      </c>
      <c r="L14" s="79">
        <v>-0.27777777777777779</v>
      </c>
      <c r="M14" s="38"/>
    </row>
    <row r="15" spans="1:13" x14ac:dyDescent="0.35">
      <c r="A15" s="37" t="s">
        <v>114</v>
      </c>
      <c r="B15" s="36" t="s">
        <v>115</v>
      </c>
      <c r="C15" s="34" t="s">
        <v>515</v>
      </c>
      <c r="D15" s="38" t="s">
        <v>516</v>
      </c>
      <c r="E15" s="39">
        <v>1</v>
      </c>
      <c r="F15" s="39">
        <v>1</v>
      </c>
      <c r="G15" s="39">
        <v>0</v>
      </c>
      <c r="H15" s="39">
        <v>1</v>
      </c>
      <c r="I15" s="76"/>
      <c r="J15" s="39">
        <v>3</v>
      </c>
      <c r="K15" s="40">
        <v>0.6</v>
      </c>
      <c r="L15" s="79">
        <v>-1</v>
      </c>
      <c r="M15" s="38"/>
    </row>
    <row r="16" spans="1:13" x14ac:dyDescent="0.35">
      <c r="A16" s="37" t="s">
        <v>146</v>
      </c>
      <c r="B16" s="36" t="s">
        <v>149</v>
      </c>
      <c r="C16" s="34" t="s">
        <v>156</v>
      </c>
      <c r="D16" s="38" t="s">
        <v>330</v>
      </c>
      <c r="E16" s="39">
        <v>17</v>
      </c>
      <c r="F16" s="39">
        <v>19</v>
      </c>
      <c r="G16" s="39">
        <v>23</v>
      </c>
      <c r="H16" s="39">
        <v>18</v>
      </c>
      <c r="I16" s="76">
        <v>25</v>
      </c>
      <c r="J16" s="39">
        <v>102</v>
      </c>
      <c r="K16" s="40">
        <v>20.399999999999999</v>
      </c>
      <c r="L16" s="79">
        <v>0.47058823529411764</v>
      </c>
      <c r="M16" s="38"/>
    </row>
    <row r="17" spans="1:13" x14ac:dyDescent="0.35">
      <c r="A17" s="37" t="s">
        <v>146</v>
      </c>
      <c r="B17" s="36" t="s">
        <v>147</v>
      </c>
      <c r="C17" s="34" t="s">
        <v>530</v>
      </c>
      <c r="D17" s="38" t="s">
        <v>531</v>
      </c>
      <c r="E17" s="39">
        <v>3</v>
      </c>
      <c r="F17" s="39">
        <v>1</v>
      </c>
      <c r="G17" s="39">
        <v>0</v>
      </c>
      <c r="H17" s="39">
        <v>0</v>
      </c>
      <c r="I17" s="76">
        <v>1</v>
      </c>
      <c r="J17" s="39">
        <v>5</v>
      </c>
      <c r="K17" s="40">
        <v>1</v>
      </c>
      <c r="L17" s="79">
        <v>-0.66666666666666663</v>
      </c>
      <c r="M17" s="38"/>
    </row>
    <row r="18" spans="1:13" x14ac:dyDescent="0.35">
      <c r="A18" s="37" t="s">
        <v>146</v>
      </c>
      <c r="B18" s="36" t="s">
        <v>147</v>
      </c>
      <c r="C18" s="34" t="s">
        <v>532</v>
      </c>
      <c r="D18" s="38" t="s">
        <v>533</v>
      </c>
      <c r="E18" s="39">
        <v>1</v>
      </c>
      <c r="F18" s="39">
        <v>0</v>
      </c>
      <c r="G18" s="39">
        <v>0</v>
      </c>
      <c r="H18" s="39">
        <v>2</v>
      </c>
      <c r="I18" s="76">
        <v>1</v>
      </c>
      <c r="J18" s="39">
        <v>4</v>
      </c>
      <c r="K18" s="40">
        <v>0.8</v>
      </c>
      <c r="L18" s="79">
        <v>0</v>
      </c>
      <c r="M18" s="38"/>
    </row>
    <row r="19" spans="1:13" x14ac:dyDescent="0.35">
      <c r="A19" s="37" t="s">
        <v>146</v>
      </c>
      <c r="B19" s="36" t="s">
        <v>149</v>
      </c>
      <c r="C19" s="34" t="s">
        <v>420</v>
      </c>
      <c r="D19" s="38" t="s">
        <v>311</v>
      </c>
      <c r="E19" s="39">
        <v>2</v>
      </c>
      <c r="F19" s="39">
        <v>1</v>
      </c>
      <c r="G19" s="39">
        <v>3</v>
      </c>
      <c r="H19" s="39">
        <v>2</v>
      </c>
      <c r="I19" s="76">
        <v>1</v>
      </c>
      <c r="J19" s="39">
        <v>9</v>
      </c>
      <c r="K19" s="40">
        <v>1.8</v>
      </c>
      <c r="L19" s="79">
        <v>-0.5</v>
      </c>
      <c r="M19" s="38"/>
    </row>
    <row r="20" spans="1:13" x14ac:dyDescent="0.35">
      <c r="A20" s="37" t="s">
        <v>146</v>
      </c>
      <c r="B20" s="36" t="s">
        <v>149</v>
      </c>
      <c r="C20" s="34" t="s">
        <v>680</v>
      </c>
      <c r="D20" s="38" t="s">
        <v>315</v>
      </c>
      <c r="E20" s="39">
        <v>1</v>
      </c>
      <c r="F20" s="39">
        <v>0</v>
      </c>
      <c r="G20" s="39">
        <v>2</v>
      </c>
      <c r="H20" s="39">
        <v>1</v>
      </c>
      <c r="I20" s="76"/>
      <c r="J20" s="39">
        <v>4</v>
      </c>
      <c r="K20" s="40">
        <v>0.8</v>
      </c>
      <c r="L20" s="79">
        <v>-1</v>
      </c>
      <c r="M20" s="38"/>
    </row>
    <row r="21" spans="1:13" x14ac:dyDescent="0.35">
      <c r="A21" s="37" t="s">
        <v>135</v>
      </c>
      <c r="B21" s="36" t="s">
        <v>136</v>
      </c>
      <c r="C21" s="34" t="s">
        <v>429</v>
      </c>
      <c r="D21" s="38" t="s">
        <v>428</v>
      </c>
      <c r="E21" s="39">
        <v>2</v>
      </c>
      <c r="F21" s="39">
        <v>3</v>
      </c>
      <c r="G21" s="39">
        <v>1</v>
      </c>
      <c r="H21" s="39">
        <v>1</v>
      </c>
      <c r="I21" s="76">
        <v>1</v>
      </c>
      <c r="J21" s="39">
        <v>8</v>
      </c>
      <c r="K21" s="40">
        <v>1.6</v>
      </c>
      <c r="L21" s="79">
        <v>-0.5</v>
      </c>
      <c r="M21" s="38"/>
    </row>
    <row r="22" spans="1:13" x14ac:dyDescent="0.35">
      <c r="A22" s="37" t="s">
        <v>135</v>
      </c>
      <c r="B22" s="36" t="s">
        <v>136</v>
      </c>
      <c r="C22" s="34" t="s">
        <v>540</v>
      </c>
      <c r="D22" s="38" t="s">
        <v>541</v>
      </c>
      <c r="E22" s="39">
        <v>1</v>
      </c>
      <c r="F22" s="39">
        <v>0</v>
      </c>
      <c r="G22" s="39">
        <v>0</v>
      </c>
      <c r="H22" s="39">
        <v>0</v>
      </c>
      <c r="I22" s="76"/>
      <c r="J22" s="39">
        <v>1</v>
      </c>
      <c r="K22" s="40">
        <v>0.2</v>
      </c>
      <c r="L22" s="79">
        <v>-1</v>
      </c>
      <c r="M22" s="38"/>
    </row>
    <row r="23" spans="1:13" x14ac:dyDescent="0.35">
      <c r="A23" s="37" t="s">
        <v>146</v>
      </c>
      <c r="B23" s="36" t="s">
        <v>162</v>
      </c>
      <c r="C23" s="34" t="s">
        <v>497</v>
      </c>
      <c r="D23" s="38" t="s">
        <v>498</v>
      </c>
      <c r="E23" s="39">
        <v>0</v>
      </c>
      <c r="F23" s="39">
        <v>1</v>
      </c>
      <c r="G23" s="39">
        <v>0</v>
      </c>
      <c r="H23" s="39">
        <v>0</v>
      </c>
      <c r="I23" s="76"/>
      <c r="J23" s="39">
        <v>1</v>
      </c>
      <c r="K23" s="40">
        <v>0.2</v>
      </c>
      <c r="L23" s="79"/>
      <c r="M23" s="38"/>
    </row>
    <row r="24" spans="1:13" x14ac:dyDescent="0.35">
      <c r="A24" s="37" t="s">
        <v>179</v>
      </c>
      <c r="B24" s="36" t="s">
        <v>186</v>
      </c>
      <c r="C24" s="34" t="s">
        <v>548</v>
      </c>
      <c r="D24" s="38" t="s">
        <v>549</v>
      </c>
      <c r="E24" s="39">
        <v>3</v>
      </c>
      <c r="F24" s="39">
        <v>0</v>
      </c>
      <c r="G24" s="39">
        <v>1</v>
      </c>
      <c r="H24" s="39">
        <v>1</v>
      </c>
      <c r="I24" s="76"/>
      <c r="J24" s="39">
        <v>5</v>
      </c>
      <c r="K24" s="40">
        <v>1</v>
      </c>
      <c r="L24" s="79">
        <v>-1</v>
      </c>
      <c r="M24" s="38"/>
    </row>
    <row r="25" spans="1:13" x14ac:dyDescent="0.35">
      <c r="A25" s="37" t="s">
        <v>146</v>
      </c>
      <c r="B25" s="36" t="s">
        <v>162</v>
      </c>
      <c r="C25" s="34" t="s">
        <v>644</v>
      </c>
      <c r="D25" s="38" t="s">
        <v>645</v>
      </c>
      <c r="E25" s="39">
        <v>2</v>
      </c>
      <c r="F25" s="39">
        <v>1</v>
      </c>
      <c r="G25" s="39">
        <v>1</v>
      </c>
      <c r="H25" s="39">
        <v>2</v>
      </c>
      <c r="I25" s="76"/>
      <c r="J25" s="39">
        <v>6</v>
      </c>
      <c r="K25" s="40">
        <v>1.2</v>
      </c>
      <c r="L25" s="79">
        <v>-1</v>
      </c>
      <c r="M25" s="38"/>
    </row>
    <row r="26" spans="1:13" x14ac:dyDescent="0.35">
      <c r="A26" s="37" t="s">
        <v>146</v>
      </c>
      <c r="B26" s="36" t="s">
        <v>162</v>
      </c>
      <c r="C26" s="34" t="s">
        <v>638</v>
      </c>
      <c r="D26" s="38" t="s">
        <v>639</v>
      </c>
      <c r="E26" s="39">
        <v>0</v>
      </c>
      <c r="F26" s="39">
        <v>0</v>
      </c>
      <c r="G26" s="39">
        <v>0</v>
      </c>
      <c r="H26" s="39">
        <v>1</v>
      </c>
      <c r="I26" s="76"/>
      <c r="J26" s="39">
        <v>1</v>
      </c>
      <c r="K26" s="40">
        <v>0.2</v>
      </c>
      <c r="L26" s="79"/>
      <c r="M26" s="38"/>
    </row>
    <row r="27" spans="1:13" x14ac:dyDescent="0.35">
      <c r="A27" s="37" t="s">
        <v>146</v>
      </c>
      <c r="B27" s="36" t="s">
        <v>162</v>
      </c>
      <c r="C27" s="34" t="s">
        <v>646</v>
      </c>
      <c r="D27" s="38" t="s">
        <v>647</v>
      </c>
      <c r="E27" s="39">
        <v>0</v>
      </c>
      <c r="F27" s="39">
        <v>0</v>
      </c>
      <c r="G27" s="39">
        <v>0</v>
      </c>
      <c r="H27" s="39">
        <v>2</v>
      </c>
      <c r="I27" s="76"/>
      <c r="J27" s="39">
        <v>2</v>
      </c>
      <c r="K27" s="40">
        <v>0.4</v>
      </c>
      <c r="L27" s="79"/>
      <c r="M27" s="38"/>
    </row>
    <row r="28" spans="1:13" x14ac:dyDescent="0.35">
      <c r="A28" s="37" t="s">
        <v>146</v>
      </c>
      <c r="B28" s="36" t="s">
        <v>147</v>
      </c>
      <c r="C28" s="34" t="s">
        <v>572</v>
      </c>
      <c r="D28" s="38" t="s">
        <v>573</v>
      </c>
      <c r="E28" s="39">
        <v>14</v>
      </c>
      <c r="F28" s="39">
        <v>13</v>
      </c>
      <c r="G28" s="39">
        <v>6</v>
      </c>
      <c r="H28" s="39">
        <v>13</v>
      </c>
      <c r="I28" s="76">
        <v>4</v>
      </c>
      <c r="J28" s="39">
        <v>50</v>
      </c>
      <c r="K28" s="40">
        <v>10</v>
      </c>
      <c r="L28" s="79">
        <v>-0.7142857142857143</v>
      </c>
      <c r="M28" s="38"/>
    </row>
    <row r="29" spans="1:13" x14ac:dyDescent="0.35">
      <c r="A29" s="37" t="s">
        <v>146</v>
      </c>
      <c r="B29" s="36" t="s">
        <v>147</v>
      </c>
      <c r="C29" s="34" t="s">
        <v>505</v>
      </c>
      <c r="D29" s="38" t="s">
        <v>506</v>
      </c>
      <c r="E29" s="39">
        <v>0</v>
      </c>
      <c r="F29" s="39">
        <v>1</v>
      </c>
      <c r="G29" s="39">
        <v>1</v>
      </c>
      <c r="H29" s="39">
        <v>1</v>
      </c>
      <c r="I29" s="76"/>
      <c r="J29" s="39">
        <v>3</v>
      </c>
      <c r="K29" s="40">
        <v>0.6</v>
      </c>
      <c r="L29" s="79"/>
      <c r="M29" s="38"/>
    </row>
    <row r="30" spans="1:13" x14ac:dyDescent="0.35">
      <c r="A30" s="37" t="s">
        <v>179</v>
      </c>
      <c r="B30" s="36" t="s">
        <v>778</v>
      </c>
      <c r="C30" s="34" t="s">
        <v>574</v>
      </c>
      <c r="D30" s="38" t="s">
        <v>575</v>
      </c>
      <c r="E30" s="39">
        <v>3</v>
      </c>
      <c r="F30" s="39">
        <v>1</v>
      </c>
      <c r="G30" s="39">
        <v>2</v>
      </c>
      <c r="H30" s="39">
        <v>1</v>
      </c>
      <c r="I30" s="76">
        <v>1</v>
      </c>
      <c r="J30" s="39">
        <v>8</v>
      </c>
      <c r="K30" s="40">
        <v>1.6</v>
      </c>
      <c r="L30" s="79">
        <v>-0.66666666666666663</v>
      </c>
      <c r="M30" s="38"/>
    </row>
    <row r="31" spans="1:13" x14ac:dyDescent="0.35">
      <c r="A31" s="37" t="s">
        <v>146</v>
      </c>
      <c r="B31" s="36" t="s">
        <v>162</v>
      </c>
      <c r="C31" s="34" t="s">
        <v>604</v>
      </c>
      <c r="D31" s="38" t="s">
        <v>605</v>
      </c>
      <c r="E31" s="39">
        <v>1</v>
      </c>
      <c r="F31" s="39">
        <v>1</v>
      </c>
      <c r="G31" s="39">
        <v>0</v>
      </c>
      <c r="H31" s="39">
        <v>0</v>
      </c>
      <c r="I31" s="76"/>
      <c r="J31" s="39">
        <v>2</v>
      </c>
      <c r="K31" s="40">
        <v>0.4</v>
      </c>
      <c r="L31" s="79">
        <v>-1</v>
      </c>
      <c r="M31" s="38"/>
    </row>
    <row r="32" spans="1:13" x14ac:dyDescent="0.35">
      <c r="A32" s="37" t="s">
        <v>146</v>
      </c>
      <c r="B32" s="36" t="s">
        <v>162</v>
      </c>
      <c r="C32" s="34" t="s">
        <v>606</v>
      </c>
      <c r="D32" s="38" t="s">
        <v>607</v>
      </c>
      <c r="E32" s="39">
        <v>1</v>
      </c>
      <c r="F32" s="39">
        <v>0</v>
      </c>
      <c r="G32" s="39">
        <v>0</v>
      </c>
      <c r="H32" s="39">
        <v>0</v>
      </c>
      <c r="I32" s="76"/>
      <c r="J32" s="39">
        <v>1</v>
      </c>
      <c r="K32" s="40">
        <v>0.2</v>
      </c>
      <c r="L32" s="79">
        <v>-1</v>
      </c>
      <c r="M32" s="38"/>
    </row>
    <row r="33" spans="1:13" x14ac:dyDescent="0.35">
      <c r="A33" s="37" t="s">
        <v>146</v>
      </c>
      <c r="B33" s="36" t="s">
        <v>149</v>
      </c>
      <c r="C33" s="34" t="s">
        <v>152</v>
      </c>
      <c r="D33" s="38" t="s">
        <v>331</v>
      </c>
      <c r="E33" s="39">
        <v>69</v>
      </c>
      <c r="F33" s="39">
        <v>32</v>
      </c>
      <c r="G33" s="39">
        <v>19</v>
      </c>
      <c r="H33" s="39">
        <v>21</v>
      </c>
      <c r="I33" s="76">
        <v>8</v>
      </c>
      <c r="J33" s="39">
        <v>149</v>
      </c>
      <c r="K33" s="40">
        <v>29.8</v>
      </c>
      <c r="L33" s="79">
        <v>-0.88405797101449279</v>
      </c>
      <c r="M33" s="38"/>
    </row>
    <row r="34" spans="1:13" x14ac:dyDescent="0.35">
      <c r="A34" s="37" t="s">
        <v>135</v>
      </c>
      <c r="B34" s="36" t="s">
        <v>136</v>
      </c>
      <c r="C34" s="34" t="s">
        <v>537</v>
      </c>
      <c r="D34" s="38" t="s">
        <v>538</v>
      </c>
      <c r="E34" s="39">
        <v>1</v>
      </c>
      <c r="F34" s="39">
        <v>0</v>
      </c>
      <c r="G34" s="39">
        <v>0</v>
      </c>
      <c r="H34" s="39">
        <v>0</v>
      </c>
      <c r="I34" s="76"/>
      <c r="J34" s="39">
        <v>1</v>
      </c>
      <c r="K34" s="40">
        <v>0.2</v>
      </c>
      <c r="L34" s="79">
        <v>-1</v>
      </c>
      <c r="M34" s="38"/>
    </row>
    <row r="35" spans="1:13" x14ac:dyDescent="0.35">
      <c r="A35" s="37" t="s">
        <v>179</v>
      </c>
      <c r="B35" s="36" t="s">
        <v>778</v>
      </c>
      <c r="C35" s="34" t="s">
        <v>438</v>
      </c>
      <c r="D35" s="38" t="s">
        <v>439</v>
      </c>
      <c r="E35" s="39">
        <v>1</v>
      </c>
      <c r="F35" s="39">
        <v>0</v>
      </c>
      <c r="G35" s="39">
        <v>1</v>
      </c>
      <c r="H35" s="39">
        <v>1</v>
      </c>
      <c r="I35" s="76"/>
      <c r="J35" s="39">
        <v>3</v>
      </c>
      <c r="K35" s="40">
        <v>0.6</v>
      </c>
      <c r="L35" s="79">
        <v>-1</v>
      </c>
      <c r="M35" s="38"/>
    </row>
    <row r="36" spans="1:13" x14ac:dyDescent="0.35">
      <c r="A36" s="37" t="s">
        <v>114</v>
      </c>
      <c r="B36" s="36" t="s">
        <v>115</v>
      </c>
      <c r="C36" s="34" t="s">
        <v>657</v>
      </c>
      <c r="D36" s="38" t="s">
        <v>202</v>
      </c>
      <c r="E36" s="39">
        <v>1</v>
      </c>
      <c r="F36" s="39">
        <v>0</v>
      </c>
      <c r="G36" s="39">
        <v>0</v>
      </c>
      <c r="H36" s="39">
        <v>0</v>
      </c>
      <c r="I36" s="76"/>
      <c r="J36" s="39">
        <v>1</v>
      </c>
      <c r="K36" s="40">
        <v>0.2</v>
      </c>
      <c r="L36" s="79">
        <v>-1</v>
      </c>
      <c r="M36" s="38"/>
    </row>
    <row r="37" spans="1:13" x14ac:dyDescent="0.35">
      <c r="A37" s="37" t="s">
        <v>146</v>
      </c>
      <c r="B37" s="36" t="s">
        <v>149</v>
      </c>
      <c r="C37" s="34" t="s">
        <v>153</v>
      </c>
      <c r="D37" s="38" t="s">
        <v>310</v>
      </c>
      <c r="E37" s="39">
        <v>216</v>
      </c>
      <c r="F37" s="39">
        <v>207</v>
      </c>
      <c r="G37" s="39">
        <v>178</v>
      </c>
      <c r="H37" s="39">
        <v>156</v>
      </c>
      <c r="I37" s="76">
        <v>147</v>
      </c>
      <c r="J37" s="39">
        <v>904</v>
      </c>
      <c r="K37" s="40">
        <v>180.8</v>
      </c>
      <c r="L37" s="79">
        <v>-0.31944444444444442</v>
      </c>
      <c r="M37" s="38"/>
    </row>
    <row r="38" spans="1:13" x14ac:dyDescent="0.35">
      <c r="A38" s="37" t="s">
        <v>146</v>
      </c>
      <c r="B38" s="36" t="s">
        <v>162</v>
      </c>
      <c r="C38" s="34" t="s">
        <v>175</v>
      </c>
      <c r="D38" s="38" t="s">
        <v>567</v>
      </c>
      <c r="E38" s="39">
        <v>34</v>
      </c>
      <c r="F38" s="39">
        <v>34</v>
      </c>
      <c r="G38" s="39">
        <v>21</v>
      </c>
      <c r="H38" s="39">
        <v>18</v>
      </c>
      <c r="I38" s="76">
        <v>21</v>
      </c>
      <c r="J38" s="39">
        <v>128</v>
      </c>
      <c r="K38" s="40">
        <v>25.6</v>
      </c>
      <c r="L38" s="79">
        <v>-0.38235294117647056</v>
      </c>
      <c r="M38" s="38"/>
    </row>
    <row r="39" spans="1:13" x14ac:dyDescent="0.35">
      <c r="A39" s="37" t="s">
        <v>146</v>
      </c>
      <c r="B39" s="36" t="s">
        <v>149</v>
      </c>
      <c r="C39" s="34" t="s">
        <v>150</v>
      </c>
      <c r="D39" s="38" t="s">
        <v>437</v>
      </c>
      <c r="E39" s="39">
        <v>25</v>
      </c>
      <c r="F39" s="39">
        <v>28</v>
      </c>
      <c r="G39" s="39">
        <v>16</v>
      </c>
      <c r="H39" s="39">
        <v>11</v>
      </c>
      <c r="I39" s="76">
        <v>8</v>
      </c>
      <c r="J39" s="39">
        <v>88</v>
      </c>
      <c r="K39" s="40">
        <v>17.600000000000001</v>
      </c>
      <c r="L39" s="79">
        <v>-0.68</v>
      </c>
      <c r="M39" s="38"/>
    </row>
    <row r="40" spans="1:13" x14ac:dyDescent="0.35">
      <c r="A40" s="37" t="s">
        <v>146</v>
      </c>
      <c r="B40" s="36" t="s">
        <v>149</v>
      </c>
      <c r="C40" s="34" t="s">
        <v>432</v>
      </c>
      <c r="D40" s="38" t="s">
        <v>433</v>
      </c>
      <c r="E40" s="39">
        <v>14</v>
      </c>
      <c r="F40" s="39">
        <v>14</v>
      </c>
      <c r="G40" s="39">
        <v>6</v>
      </c>
      <c r="H40" s="39">
        <v>3</v>
      </c>
      <c r="I40" s="76">
        <v>1</v>
      </c>
      <c r="J40" s="39">
        <v>38</v>
      </c>
      <c r="K40" s="40">
        <v>7.6</v>
      </c>
      <c r="L40" s="79">
        <v>-0.9285714285714286</v>
      </c>
      <c r="M40" s="38"/>
    </row>
    <row r="41" spans="1:13" x14ac:dyDescent="0.35">
      <c r="A41" s="37" t="s">
        <v>146</v>
      </c>
      <c r="B41" s="36" t="s">
        <v>149</v>
      </c>
      <c r="C41" s="34" t="s">
        <v>154</v>
      </c>
      <c r="D41" s="38" t="s">
        <v>318</v>
      </c>
      <c r="E41" s="39">
        <v>52</v>
      </c>
      <c r="F41" s="39">
        <v>38</v>
      </c>
      <c r="G41" s="39">
        <v>23</v>
      </c>
      <c r="H41" s="39">
        <v>16</v>
      </c>
      <c r="I41" s="76">
        <v>11</v>
      </c>
      <c r="J41" s="39">
        <v>140</v>
      </c>
      <c r="K41" s="40">
        <v>28</v>
      </c>
      <c r="L41" s="79">
        <v>-0.78846153846153844</v>
      </c>
      <c r="M41" s="38"/>
    </row>
    <row r="42" spans="1:13" x14ac:dyDescent="0.35">
      <c r="A42" s="37" t="s">
        <v>114</v>
      </c>
      <c r="B42" s="36" t="s">
        <v>115</v>
      </c>
      <c r="C42" s="34" t="s">
        <v>688</v>
      </c>
      <c r="D42" s="38" t="s">
        <v>689</v>
      </c>
      <c r="E42" s="39">
        <v>1</v>
      </c>
      <c r="F42" s="39">
        <v>0</v>
      </c>
      <c r="G42" s="39">
        <v>0</v>
      </c>
      <c r="H42" s="39">
        <v>1</v>
      </c>
      <c r="I42" s="76">
        <v>1</v>
      </c>
      <c r="J42" s="39">
        <v>3</v>
      </c>
      <c r="K42" s="40">
        <v>0.6</v>
      </c>
      <c r="L42" s="79">
        <v>0</v>
      </c>
      <c r="M42" s="38"/>
    </row>
    <row r="43" spans="1:13" x14ac:dyDescent="0.35">
      <c r="A43" s="37" t="s">
        <v>146</v>
      </c>
      <c r="B43" s="36" t="s">
        <v>147</v>
      </c>
      <c r="C43" s="34" t="s">
        <v>503</v>
      </c>
      <c r="D43" s="38" t="s">
        <v>504</v>
      </c>
      <c r="E43" s="39">
        <v>0</v>
      </c>
      <c r="F43" s="39">
        <v>0</v>
      </c>
      <c r="G43" s="39">
        <v>0</v>
      </c>
      <c r="H43" s="39">
        <v>1</v>
      </c>
      <c r="I43" s="76"/>
      <c r="J43" s="39">
        <v>1</v>
      </c>
      <c r="K43" s="40">
        <v>0.2</v>
      </c>
      <c r="L43" s="79"/>
      <c r="M43" s="38"/>
    </row>
    <row r="44" spans="1:13" x14ac:dyDescent="0.35">
      <c r="A44" s="37" t="s">
        <v>114</v>
      </c>
      <c r="B44" s="36" t="s">
        <v>115</v>
      </c>
      <c r="C44" s="34" t="s">
        <v>217</v>
      </c>
      <c r="D44" s="38" t="s">
        <v>218</v>
      </c>
      <c r="E44" s="39">
        <v>8</v>
      </c>
      <c r="F44" s="39">
        <v>3</v>
      </c>
      <c r="G44" s="39">
        <v>3</v>
      </c>
      <c r="H44" s="39">
        <v>2</v>
      </c>
      <c r="I44" s="76">
        <v>2</v>
      </c>
      <c r="J44" s="39">
        <v>18</v>
      </c>
      <c r="K44" s="40">
        <v>3.6</v>
      </c>
      <c r="L44" s="79">
        <v>-0.75</v>
      </c>
      <c r="M44" s="38"/>
    </row>
    <row r="45" spans="1:13" x14ac:dyDescent="0.35">
      <c r="A45" s="37" t="s">
        <v>146</v>
      </c>
      <c r="B45" s="36" t="s">
        <v>147</v>
      </c>
      <c r="C45" s="34" t="s">
        <v>527</v>
      </c>
      <c r="D45" s="38" t="s">
        <v>528</v>
      </c>
      <c r="E45" s="39">
        <v>0</v>
      </c>
      <c r="F45" s="39">
        <v>0</v>
      </c>
      <c r="G45" s="39">
        <v>0</v>
      </c>
      <c r="H45" s="39">
        <v>1</v>
      </c>
      <c r="I45" s="76">
        <v>1</v>
      </c>
      <c r="J45" s="39">
        <v>2</v>
      </c>
      <c r="K45" s="40">
        <v>0.4</v>
      </c>
      <c r="L45" s="79"/>
      <c r="M45" s="38"/>
    </row>
    <row r="46" spans="1:13" x14ac:dyDescent="0.35">
      <c r="A46" s="37" t="s">
        <v>114</v>
      </c>
      <c r="B46" s="36" t="s">
        <v>777</v>
      </c>
      <c r="C46" s="34" t="s">
        <v>477</v>
      </c>
      <c r="D46" s="38" t="s">
        <v>478</v>
      </c>
      <c r="E46" s="39">
        <v>0</v>
      </c>
      <c r="F46" s="39">
        <v>1</v>
      </c>
      <c r="G46" s="39">
        <v>1</v>
      </c>
      <c r="H46" s="39">
        <v>0</v>
      </c>
      <c r="I46" s="76"/>
      <c r="J46" s="39">
        <v>2</v>
      </c>
      <c r="K46" s="40">
        <v>0.4</v>
      </c>
      <c r="L46" s="79"/>
      <c r="M46" s="38"/>
    </row>
    <row r="47" spans="1:13" x14ac:dyDescent="0.35">
      <c r="A47" s="37" t="s">
        <v>114</v>
      </c>
      <c r="B47" s="36" t="s">
        <v>115</v>
      </c>
      <c r="C47" s="34" t="s">
        <v>119</v>
      </c>
      <c r="D47" s="38" t="s">
        <v>692</v>
      </c>
      <c r="E47" s="39">
        <v>36</v>
      </c>
      <c r="F47" s="39">
        <v>13</v>
      </c>
      <c r="G47" s="39">
        <v>11</v>
      </c>
      <c r="H47" s="39">
        <v>6</v>
      </c>
      <c r="I47" s="76">
        <v>1</v>
      </c>
      <c r="J47" s="39">
        <v>67</v>
      </c>
      <c r="K47" s="40">
        <v>13.4</v>
      </c>
      <c r="L47" s="79">
        <v>-0.97222222222222221</v>
      </c>
      <c r="M47" s="38"/>
    </row>
    <row r="48" spans="1:13" x14ac:dyDescent="0.35">
      <c r="A48" s="37" t="s">
        <v>114</v>
      </c>
      <c r="B48" s="36" t="s">
        <v>777</v>
      </c>
      <c r="C48" s="34" t="s">
        <v>475</v>
      </c>
      <c r="D48" s="38" t="s">
        <v>476</v>
      </c>
      <c r="E48" s="39">
        <v>0</v>
      </c>
      <c r="F48" s="39">
        <v>0</v>
      </c>
      <c r="G48" s="39">
        <v>0</v>
      </c>
      <c r="H48" s="39">
        <v>0</v>
      </c>
      <c r="I48" s="76">
        <v>1</v>
      </c>
      <c r="J48" s="39">
        <v>1</v>
      </c>
      <c r="K48" s="40">
        <v>0.2</v>
      </c>
      <c r="L48" s="79"/>
      <c r="M48" s="38"/>
    </row>
    <row r="49" spans="1:13" x14ac:dyDescent="0.35">
      <c r="A49" s="37" t="s">
        <v>114</v>
      </c>
      <c r="B49" s="36" t="s">
        <v>115</v>
      </c>
      <c r="C49" s="34" t="s">
        <v>219</v>
      </c>
      <c r="D49" s="38" t="s">
        <v>220</v>
      </c>
      <c r="E49" s="39">
        <v>15</v>
      </c>
      <c r="F49" s="39">
        <v>8</v>
      </c>
      <c r="G49" s="39">
        <v>7</v>
      </c>
      <c r="H49" s="39">
        <v>7</v>
      </c>
      <c r="I49" s="76">
        <v>1</v>
      </c>
      <c r="J49" s="39">
        <v>38</v>
      </c>
      <c r="K49" s="40">
        <v>7.6</v>
      </c>
      <c r="L49" s="79">
        <v>-0.93333333333333335</v>
      </c>
      <c r="M49" s="38"/>
    </row>
    <row r="50" spans="1:13" x14ac:dyDescent="0.35">
      <c r="A50" s="37" t="s">
        <v>135</v>
      </c>
      <c r="B50" s="36" t="s">
        <v>136</v>
      </c>
      <c r="C50" s="34" t="s">
        <v>449</v>
      </c>
      <c r="D50" s="38" t="s">
        <v>448</v>
      </c>
      <c r="E50" s="39">
        <v>1</v>
      </c>
      <c r="F50" s="39">
        <v>0</v>
      </c>
      <c r="G50" s="39">
        <v>0</v>
      </c>
      <c r="H50" s="39">
        <v>0</v>
      </c>
      <c r="I50" s="76"/>
      <c r="J50" s="39">
        <v>1</v>
      </c>
      <c r="K50" s="40">
        <v>0.2</v>
      </c>
      <c r="L50" s="79">
        <v>-1</v>
      </c>
      <c r="M50" s="38"/>
    </row>
    <row r="51" spans="1:13" x14ac:dyDescent="0.35">
      <c r="A51" s="37" t="s">
        <v>146</v>
      </c>
      <c r="B51" s="36" t="s">
        <v>162</v>
      </c>
      <c r="C51" s="34" t="s">
        <v>554</v>
      </c>
      <c r="D51" s="38" t="s">
        <v>555</v>
      </c>
      <c r="E51" s="39">
        <v>0</v>
      </c>
      <c r="F51" s="39">
        <v>0</v>
      </c>
      <c r="G51" s="39">
        <v>1</v>
      </c>
      <c r="H51" s="39">
        <v>0</v>
      </c>
      <c r="I51" s="76"/>
      <c r="J51" s="39">
        <v>1</v>
      </c>
      <c r="K51" s="40">
        <v>0.2</v>
      </c>
      <c r="L51" s="79"/>
      <c r="M51" s="38"/>
    </row>
    <row r="52" spans="1:13" x14ac:dyDescent="0.35">
      <c r="A52" s="37" t="s">
        <v>146</v>
      </c>
      <c r="B52" s="36" t="s">
        <v>162</v>
      </c>
      <c r="C52" s="34" t="s">
        <v>636</v>
      </c>
      <c r="D52" s="38" t="s">
        <v>637</v>
      </c>
      <c r="E52" s="39">
        <v>0</v>
      </c>
      <c r="F52" s="39">
        <v>0</v>
      </c>
      <c r="G52" s="39">
        <v>1</v>
      </c>
      <c r="H52" s="39">
        <v>0</v>
      </c>
      <c r="I52" s="76"/>
      <c r="J52" s="39">
        <v>1</v>
      </c>
      <c r="K52" s="40">
        <v>0.2</v>
      </c>
      <c r="L52" s="79"/>
      <c r="M52" s="38"/>
    </row>
    <row r="53" spans="1:13" x14ac:dyDescent="0.35">
      <c r="A53" s="37" t="s">
        <v>146</v>
      </c>
      <c r="B53" s="36" t="s">
        <v>162</v>
      </c>
      <c r="C53" s="34" t="s">
        <v>703</v>
      </c>
      <c r="D53" s="38" t="s">
        <v>704</v>
      </c>
      <c r="E53" s="39">
        <v>1</v>
      </c>
      <c r="F53" s="39">
        <v>0</v>
      </c>
      <c r="G53" s="39">
        <v>0</v>
      </c>
      <c r="H53" s="39">
        <v>0</v>
      </c>
      <c r="I53" s="76">
        <v>1</v>
      </c>
      <c r="J53" s="39">
        <v>2</v>
      </c>
      <c r="K53" s="40">
        <v>0.4</v>
      </c>
      <c r="L53" s="79">
        <v>0</v>
      </c>
      <c r="M53" s="38"/>
    </row>
    <row r="54" spans="1:13" x14ac:dyDescent="0.35">
      <c r="A54" s="37" t="s">
        <v>135</v>
      </c>
      <c r="B54" s="36" t="s">
        <v>136</v>
      </c>
      <c r="C54" s="34" t="s">
        <v>279</v>
      </c>
      <c r="D54" s="38" t="s">
        <v>280</v>
      </c>
      <c r="E54" s="39">
        <v>72</v>
      </c>
      <c r="F54" s="39">
        <v>63</v>
      </c>
      <c r="G54" s="39">
        <v>49</v>
      </c>
      <c r="H54" s="39">
        <v>60</v>
      </c>
      <c r="I54" s="76">
        <v>71</v>
      </c>
      <c r="J54" s="39">
        <v>315</v>
      </c>
      <c r="K54" s="40">
        <v>63</v>
      </c>
      <c r="L54" s="79">
        <v>-1.3888888888888888E-2</v>
      </c>
      <c r="M54" s="38"/>
    </row>
    <row r="55" spans="1:13" x14ac:dyDescent="0.35">
      <c r="A55" s="37" t="s">
        <v>146</v>
      </c>
      <c r="B55" s="36" t="s">
        <v>162</v>
      </c>
      <c r="C55" s="34" t="s">
        <v>480</v>
      </c>
      <c r="D55" s="38" t="s">
        <v>481</v>
      </c>
      <c r="E55" s="39">
        <v>0</v>
      </c>
      <c r="F55" s="39">
        <v>1</v>
      </c>
      <c r="G55" s="39">
        <v>1</v>
      </c>
      <c r="H55" s="39">
        <v>1</v>
      </c>
      <c r="I55" s="76"/>
      <c r="J55" s="39">
        <v>3</v>
      </c>
      <c r="K55" s="40">
        <v>0.6</v>
      </c>
      <c r="L55" s="79"/>
      <c r="M55" s="38"/>
    </row>
    <row r="56" spans="1:13" x14ac:dyDescent="0.35">
      <c r="A56" s="37" t="s">
        <v>179</v>
      </c>
      <c r="B56" s="36" t="s">
        <v>186</v>
      </c>
      <c r="C56" s="34" t="s">
        <v>495</v>
      </c>
      <c r="D56" s="38" t="s">
        <v>496</v>
      </c>
      <c r="E56" s="39">
        <v>0</v>
      </c>
      <c r="F56" s="39">
        <v>1</v>
      </c>
      <c r="G56" s="39">
        <v>1</v>
      </c>
      <c r="H56" s="39">
        <v>1</v>
      </c>
      <c r="I56" s="76">
        <v>1</v>
      </c>
      <c r="J56" s="39">
        <v>4</v>
      </c>
      <c r="K56" s="40">
        <v>0.8</v>
      </c>
      <c r="L56" s="79"/>
      <c r="M56" s="38"/>
    </row>
    <row r="57" spans="1:13" x14ac:dyDescent="0.35">
      <c r="A57" s="37" t="s">
        <v>146</v>
      </c>
      <c r="B57" s="36" t="s">
        <v>162</v>
      </c>
      <c r="C57" s="34" t="s">
        <v>487</v>
      </c>
      <c r="D57" s="38" t="s">
        <v>348</v>
      </c>
      <c r="E57" s="39">
        <v>3</v>
      </c>
      <c r="F57" s="39">
        <v>3</v>
      </c>
      <c r="G57" s="39">
        <v>2</v>
      </c>
      <c r="H57" s="39">
        <v>3</v>
      </c>
      <c r="I57" s="76">
        <v>2</v>
      </c>
      <c r="J57" s="39">
        <v>13</v>
      </c>
      <c r="K57" s="40">
        <v>2.6</v>
      </c>
      <c r="L57" s="79">
        <v>-0.33333333333333331</v>
      </c>
      <c r="M57" s="38"/>
    </row>
    <row r="58" spans="1:13" x14ac:dyDescent="0.35">
      <c r="A58" s="37" t="s">
        <v>179</v>
      </c>
      <c r="B58" s="36" t="s">
        <v>186</v>
      </c>
      <c r="C58" s="34" t="s">
        <v>376</v>
      </c>
      <c r="D58" s="38" t="s">
        <v>377</v>
      </c>
      <c r="E58" s="39">
        <v>860</v>
      </c>
      <c r="F58" s="39">
        <v>957</v>
      </c>
      <c r="G58" s="39">
        <v>1062</v>
      </c>
      <c r="H58" s="39">
        <v>1229</v>
      </c>
      <c r="I58" s="76">
        <v>1241</v>
      </c>
      <c r="J58" s="39">
        <v>5349</v>
      </c>
      <c r="K58" s="40">
        <v>1069.8</v>
      </c>
      <c r="L58" s="79">
        <v>0.44302325581395346</v>
      </c>
      <c r="M58" s="38"/>
    </row>
    <row r="59" spans="1:13" x14ac:dyDescent="0.35">
      <c r="A59" s="37" t="s">
        <v>179</v>
      </c>
      <c r="B59" s="36" t="s">
        <v>186</v>
      </c>
      <c r="C59" s="34" t="s">
        <v>396</v>
      </c>
      <c r="D59" s="38" t="s">
        <v>397</v>
      </c>
      <c r="E59" s="39">
        <v>192</v>
      </c>
      <c r="F59" s="39">
        <v>157</v>
      </c>
      <c r="G59" s="39">
        <v>112</v>
      </c>
      <c r="H59" s="39">
        <v>106</v>
      </c>
      <c r="I59" s="76">
        <v>105</v>
      </c>
      <c r="J59" s="39">
        <v>672</v>
      </c>
      <c r="K59" s="40">
        <v>134.4</v>
      </c>
      <c r="L59" s="79">
        <v>-0.453125</v>
      </c>
      <c r="M59" s="38"/>
    </row>
    <row r="60" spans="1:13" x14ac:dyDescent="0.35">
      <c r="A60" s="37" t="s">
        <v>179</v>
      </c>
      <c r="B60" s="36" t="s">
        <v>186</v>
      </c>
      <c r="C60" s="34" t="s">
        <v>378</v>
      </c>
      <c r="D60" s="38" t="s">
        <v>379</v>
      </c>
      <c r="E60" s="39">
        <v>296</v>
      </c>
      <c r="F60" s="39">
        <v>322</v>
      </c>
      <c r="G60" s="39">
        <v>343</v>
      </c>
      <c r="H60" s="39">
        <v>378</v>
      </c>
      <c r="I60" s="76">
        <v>470</v>
      </c>
      <c r="J60" s="39">
        <v>1809</v>
      </c>
      <c r="K60" s="40">
        <v>361.8</v>
      </c>
      <c r="L60" s="79">
        <v>0.58783783783783783</v>
      </c>
      <c r="M60" s="38"/>
    </row>
    <row r="61" spans="1:13" x14ac:dyDescent="0.35">
      <c r="A61" s="37" t="s">
        <v>146</v>
      </c>
      <c r="B61" s="36" t="s">
        <v>149</v>
      </c>
      <c r="C61" s="34" t="s">
        <v>731</v>
      </c>
      <c r="D61" s="38" t="s">
        <v>732</v>
      </c>
      <c r="E61" s="39">
        <v>1</v>
      </c>
      <c r="F61" s="39">
        <v>1</v>
      </c>
      <c r="G61" s="39">
        <v>1</v>
      </c>
      <c r="H61" s="39">
        <v>1</v>
      </c>
      <c r="I61" s="76">
        <v>1</v>
      </c>
      <c r="J61" s="39">
        <v>5</v>
      </c>
      <c r="K61" s="40">
        <v>1</v>
      </c>
      <c r="L61" s="79">
        <v>0</v>
      </c>
      <c r="M61" s="38"/>
    </row>
    <row r="62" spans="1:13" x14ac:dyDescent="0.35">
      <c r="A62" s="37" t="s">
        <v>126</v>
      </c>
      <c r="B62" s="36" t="s">
        <v>127</v>
      </c>
      <c r="C62" s="34" t="s">
        <v>578</v>
      </c>
      <c r="D62" s="38" t="s">
        <v>579</v>
      </c>
      <c r="E62" s="39">
        <v>7</v>
      </c>
      <c r="F62" s="39">
        <v>3</v>
      </c>
      <c r="G62" s="39">
        <v>2</v>
      </c>
      <c r="H62" s="39">
        <v>0</v>
      </c>
      <c r="I62" s="76">
        <v>1</v>
      </c>
      <c r="J62" s="39">
        <v>13</v>
      </c>
      <c r="K62" s="40">
        <v>2.6</v>
      </c>
      <c r="L62" s="79">
        <v>-0.8571428571428571</v>
      </c>
      <c r="M62" s="38"/>
    </row>
    <row r="63" spans="1:13" x14ac:dyDescent="0.35">
      <c r="A63" s="37" t="s">
        <v>126</v>
      </c>
      <c r="B63" s="36" t="s">
        <v>127</v>
      </c>
      <c r="C63" s="34" t="s">
        <v>580</v>
      </c>
      <c r="D63" s="38" t="s">
        <v>581</v>
      </c>
      <c r="E63" s="39">
        <v>2</v>
      </c>
      <c r="F63" s="39">
        <v>2</v>
      </c>
      <c r="G63" s="39">
        <v>2</v>
      </c>
      <c r="H63" s="39">
        <v>2</v>
      </c>
      <c r="I63" s="76">
        <v>3</v>
      </c>
      <c r="J63" s="39">
        <v>11</v>
      </c>
      <c r="K63" s="40">
        <v>2.2000000000000002</v>
      </c>
      <c r="L63" s="79">
        <v>0.5</v>
      </c>
      <c r="M63" s="38"/>
    </row>
    <row r="64" spans="1:13" x14ac:dyDescent="0.35">
      <c r="A64" s="37" t="s">
        <v>114</v>
      </c>
      <c r="B64" s="36" t="s">
        <v>115</v>
      </c>
      <c r="C64" s="34" t="s">
        <v>693</v>
      </c>
      <c r="D64" s="38" t="s">
        <v>694</v>
      </c>
      <c r="E64" s="39">
        <v>0</v>
      </c>
      <c r="F64" s="39">
        <v>1</v>
      </c>
      <c r="G64" s="39">
        <v>0</v>
      </c>
      <c r="H64" s="39">
        <v>0</v>
      </c>
      <c r="I64" s="76"/>
      <c r="J64" s="39">
        <v>1</v>
      </c>
      <c r="K64" s="40">
        <v>0.2</v>
      </c>
      <c r="L64" s="79"/>
      <c r="M64" s="38"/>
    </row>
    <row r="65" spans="1:13" x14ac:dyDescent="0.35">
      <c r="A65" s="37" t="s">
        <v>146</v>
      </c>
      <c r="B65" s="36" t="s">
        <v>149</v>
      </c>
      <c r="C65" s="34" t="s">
        <v>332</v>
      </c>
      <c r="D65" s="38" t="s">
        <v>333</v>
      </c>
      <c r="E65" s="39">
        <v>24</v>
      </c>
      <c r="F65" s="39">
        <v>16</v>
      </c>
      <c r="G65" s="39">
        <v>16</v>
      </c>
      <c r="H65" s="39">
        <v>18</v>
      </c>
      <c r="I65" s="76">
        <v>19</v>
      </c>
      <c r="J65" s="39">
        <v>93</v>
      </c>
      <c r="K65" s="40">
        <v>18.600000000000001</v>
      </c>
      <c r="L65" s="79">
        <v>-0.20833333333333334</v>
      </c>
      <c r="M65" s="38"/>
    </row>
    <row r="66" spans="1:13" x14ac:dyDescent="0.35">
      <c r="A66" s="37" t="s">
        <v>126</v>
      </c>
      <c r="B66" s="36" t="s">
        <v>127</v>
      </c>
      <c r="C66" s="34" t="s">
        <v>257</v>
      </c>
      <c r="D66" s="38" t="s">
        <v>577</v>
      </c>
      <c r="E66" s="39">
        <v>7796</v>
      </c>
      <c r="F66" s="39">
        <v>4592</v>
      </c>
      <c r="G66" s="39">
        <v>2643</v>
      </c>
      <c r="H66" s="39">
        <v>1599</v>
      </c>
      <c r="I66" s="76">
        <v>786</v>
      </c>
      <c r="J66" s="39">
        <v>17416</v>
      </c>
      <c r="K66" s="40">
        <v>3483.2</v>
      </c>
      <c r="L66" s="79">
        <v>-0.89917906618778864</v>
      </c>
      <c r="M66" s="38"/>
    </row>
    <row r="67" spans="1:13" x14ac:dyDescent="0.35">
      <c r="A67" s="37" t="s">
        <v>126</v>
      </c>
      <c r="B67" s="36" t="s">
        <v>127</v>
      </c>
      <c r="C67" s="34" t="s">
        <v>128</v>
      </c>
      <c r="D67" s="38" t="s">
        <v>267</v>
      </c>
      <c r="E67" s="39">
        <v>115</v>
      </c>
      <c r="F67" s="39">
        <v>68</v>
      </c>
      <c r="G67" s="39">
        <v>46</v>
      </c>
      <c r="H67" s="39">
        <v>29</v>
      </c>
      <c r="I67" s="76">
        <v>17</v>
      </c>
      <c r="J67" s="39">
        <v>275</v>
      </c>
      <c r="K67" s="40">
        <v>55</v>
      </c>
      <c r="L67" s="79">
        <v>-0.85217391304347823</v>
      </c>
      <c r="M67" s="38"/>
    </row>
    <row r="68" spans="1:13" x14ac:dyDescent="0.35">
      <c r="A68" s="37" t="s">
        <v>126</v>
      </c>
      <c r="B68" s="36" t="s">
        <v>127</v>
      </c>
      <c r="C68" s="34" t="s">
        <v>263</v>
      </c>
      <c r="D68" s="38" t="s">
        <v>264</v>
      </c>
      <c r="E68" s="39">
        <v>16</v>
      </c>
      <c r="F68" s="39">
        <v>8</v>
      </c>
      <c r="G68" s="39">
        <v>5</v>
      </c>
      <c r="H68" s="39">
        <v>1</v>
      </c>
      <c r="I68" s="76">
        <v>1</v>
      </c>
      <c r="J68" s="39">
        <v>31</v>
      </c>
      <c r="K68" s="40">
        <v>6.2</v>
      </c>
      <c r="L68" s="79">
        <v>-0.9375</v>
      </c>
      <c r="M68" s="38"/>
    </row>
    <row r="69" spans="1:13" x14ac:dyDescent="0.35">
      <c r="A69" s="37" t="s">
        <v>126</v>
      </c>
      <c r="B69" s="36" t="s">
        <v>127</v>
      </c>
      <c r="C69" s="34" t="s">
        <v>268</v>
      </c>
      <c r="D69" s="38" t="s">
        <v>269</v>
      </c>
      <c r="E69" s="39">
        <v>16</v>
      </c>
      <c r="F69" s="39">
        <v>11</v>
      </c>
      <c r="G69" s="39">
        <v>5</v>
      </c>
      <c r="H69" s="39">
        <v>3</v>
      </c>
      <c r="I69" s="76"/>
      <c r="J69" s="39">
        <v>35</v>
      </c>
      <c r="K69" s="40">
        <v>7</v>
      </c>
      <c r="L69" s="79">
        <v>-1</v>
      </c>
      <c r="M69" s="38"/>
    </row>
    <row r="70" spans="1:13" x14ac:dyDescent="0.35">
      <c r="A70" s="37" t="s">
        <v>126</v>
      </c>
      <c r="B70" s="36" t="s">
        <v>127</v>
      </c>
      <c r="C70" s="34" t="s">
        <v>129</v>
      </c>
      <c r="D70" s="38" t="s">
        <v>270</v>
      </c>
      <c r="E70" s="39">
        <v>31</v>
      </c>
      <c r="F70" s="39">
        <v>14</v>
      </c>
      <c r="G70" s="39">
        <v>4</v>
      </c>
      <c r="H70" s="39">
        <v>5</v>
      </c>
      <c r="I70" s="76">
        <v>3</v>
      </c>
      <c r="J70" s="39">
        <v>57</v>
      </c>
      <c r="K70" s="40">
        <v>11.4</v>
      </c>
      <c r="L70" s="79">
        <v>-0.90322580645161288</v>
      </c>
      <c r="M70" s="38"/>
    </row>
    <row r="71" spans="1:13" x14ac:dyDescent="0.35">
      <c r="A71" s="37" t="s">
        <v>126</v>
      </c>
      <c r="B71" s="36" t="s">
        <v>127</v>
      </c>
      <c r="C71" s="34" t="s">
        <v>582</v>
      </c>
      <c r="D71" s="38" t="s">
        <v>583</v>
      </c>
      <c r="E71" s="39">
        <v>7</v>
      </c>
      <c r="F71" s="39">
        <v>3</v>
      </c>
      <c r="G71" s="39">
        <v>1</v>
      </c>
      <c r="H71" s="39">
        <v>1</v>
      </c>
      <c r="I71" s="76"/>
      <c r="J71" s="39">
        <v>12</v>
      </c>
      <c r="K71" s="40">
        <v>2.4</v>
      </c>
      <c r="L71" s="79">
        <v>-1</v>
      </c>
      <c r="M71" s="38"/>
    </row>
    <row r="72" spans="1:13" x14ac:dyDescent="0.35">
      <c r="A72" s="37" t="s">
        <v>126</v>
      </c>
      <c r="B72" s="36" t="s">
        <v>127</v>
      </c>
      <c r="C72" s="34" t="s">
        <v>130</v>
      </c>
      <c r="D72" s="38" t="s">
        <v>266</v>
      </c>
      <c r="E72" s="39">
        <v>44</v>
      </c>
      <c r="F72" s="39">
        <v>24</v>
      </c>
      <c r="G72" s="39">
        <v>12</v>
      </c>
      <c r="H72" s="39">
        <v>4</v>
      </c>
      <c r="I72" s="76">
        <v>3</v>
      </c>
      <c r="J72" s="39">
        <v>87</v>
      </c>
      <c r="K72" s="40">
        <v>17.399999999999999</v>
      </c>
      <c r="L72" s="79">
        <v>-0.93181818181818177</v>
      </c>
      <c r="M72" s="38"/>
    </row>
    <row r="73" spans="1:13" x14ac:dyDescent="0.35">
      <c r="A73" s="37" t="s">
        <v>126</v>
      </c>
      <c r="B73" s="36" t="s">
        <v>127</v>
      </c>
      <c r="C73" s="34" t="s">
        <v>585</v>
      </c>
      <c r="D73" s="38" t="s">
        <v>586</v>
      </c>
      <c r="E73" s="39">
        <v>5</v>
      </c>
      <c r="F73" s="39">
        <v>2</v>
      </c>
      <c r="G73" s="39">
        <v>5</v>
      </c>
      <c r="H73" s="39">
        <v>5</v>
      </c>
      <c r="I73" s="76">
        <v>2</v>
      </c>
      <c r="J73" s="39">
        <v>19</v>
      </c>
      <c r="K73" s="40">
        <v>3.8</v>
      </c>
      <c r="L73" s="79">
        <v>-0.6</v>
      </c>
      <c r="M73" s="38"/>
    </row>
    <row r="74" spans="1:13" x14ac:dyDescent="0.35">
      <c r="A74" s="37" t="s">
        <v>126</v>
      </c>
      <c r="B74" s="36" t="s">
        <v>127</v>
      </c>
      <c r="C74" s="34" t="s">
        <v>271</v>
      </c>
      <c r="D74" s="38" t="s">
        <v>272</v>
      </c>
      <c r="E74" s="39">
        <v>6</v>
      </c>
      <c r="F74" s="39">
        <v>4</v>
      </c>
      <c r="G74" s="39">
        <v>3</v>
      </c>
      <c r="H74" s="39">
        <v>1</v>
      </c>
      <c r="I74" s="76"/>
      <c r="J74" s="39">
        <v>14</v>
      </c>
      <c r="K74" s="40">
        <v>2.8</v>
      </c>
      <c r="L74" s="79">
        <v>-1</v>
      </c>
      <c r="M74" s="38"/>
    </row>
    <row r="75" spans="1:13" x14ac:dyDescent="0.35">
      <c r="A75" s="37" t="s">
        <v>126</v>
      </c>
      <c r="B75" s="36" t="s">
        <v>127</v>
      </c>
      <c r="C75" s="34" t="s">
        <v>587</v>
      </c>
      <c r="D75" s="38" t="s">
        <v>588</v>
      </c>
      <c r="E75" s="39">
        <v>5</v>
      </c>
      <c r="F75" s="39">
        <v>5</v>
      </c>
      <c r="G75" s="39">
        <v>2</v>
      </c>
      <c r="H75" s="39">
        <v>3</v>
      </c>
      <c r="I75" s="76">
        <v>1</v>
      </c>
      <c r="J75" s="39">
        <v>16</v>
      </c>
      <c r="K75" s="40">
        <v>3.2</v>
      </c>
      <c r="L75" s="79">
        <v>-0.8</v>
      </c>
      <c r="M75" s="38"/>
    </row>
    <row r="76" spans="1:13" x14ac:dyDescent="0.35">
      <c r="A76" s="37" t="s">
        <v>126</v>
      </c>
      <c r="B76" s="36" t="s">
        <v>127</v>
      </c>
      <c r="C76" s="34" t="s">
        <v>132</v>
      </c>
      <c r="D76" s="38" t="s">
        <v>262</v>
      </c>
      <c r="E76" s="39">
        <v>147</v>
      </c>
      <c r="F76" s="39">
        <v>84</v>
      </c>
      <c r="G76" s="39">
        <v>53</v>
      </c>
      <c r="H76" s="39">
        <v>25</v>
      </c>
      <c r="I76" s="76">
        <v>13</v>
      </c>
      <c r="J76" s="39">
        <v>322</v>
      </c>
      <c r="K76" s="40">
        <v>64.400000000000006</v>
      </c>
      <c r="L76" s="79">
        <v>-0.91156462585034015</v>
      </c>
      <c r="M76" s="38"/>
    </row>
    <row r="77" spans="1:13" x14ac:dyDescent="0.35">
      <c r="A77" s="37" t="s">
        <v>126</v>
      </c>
      <c r="B77" s="36" t="s">
        <v>127</v>
      </c>
      <c r="C77" s="34" t="s">
        <v>133</v>
      </c>
      <c r="D77" s="38" t="s">
        <v>273</v>
      </c>
      <c r="E77" s="39">
        <v>24</v>
      </c>
      <c r="F77" s="39">
        <v>15</v>
      </c>
      <c r="G77" s="39">
        <v>7</v>
      </c>
      <c r="H77" s="39">
        <v>4</v>
      </c>
      <c r="I77" s="76"/>
      <c r="J77" s="39">
        <v>50</v>
      </c>
      <c r="K77" s="40">
        <v>10</v>
      </c>
      <c r="L77" s="79">
        <v>-1</v>
      </c>
      <c r="M77" s="38"/>
    </row>
    <row r="78" spans="1:13" x14ac:dyDescent="0.35">
      <c r="A78" s="37" t="s">
        <v>126</v>
      </c>
      <c r="B78" s="36" t="s">
        <v>127</v>
      </c>
      <c r="C78" s="34" t="s">
        <v>131</v>
      </c>
      <c r="D78" s="38" t="s">
        <v>584</v>
      </c>
      <c r="E78" s="39">
        <v>2</v>
      </c>
      <c r="F78" s="39">
        <v>0</v>
      </c>
      <c r="G78" s="39">
        <v>0</v>
      </c>
      <c r="H78" s="39">
        <v>1</v>
      </c>
      <c r="I78" s="76"/>
      <c r="J78" s="39">
        <v>3</v>
      </c>
      <c r="K78" s="40">
        <v>0.6</v>
      </c>
      <c r="L78" s="79">
        <v>-1</v>
      </c>
      <c r="M78" s="38"/>
    </row>
    <row r="79" spans="1:13" x14ac:dyDescent="0.35">
      <c r="A79" s="37" t="s">
        <v>126</v>
      </c>
      <c r="B79" s="36" t="s">
        <v>127</v>
      </c>
      <c r="C79" s="34" t="s">
        <v>134</v>
      </c>
      <c r="D79" s="38" t="s">
        <v>265</v>
      </c>
      <c r="E79" s="39">
        <v>336</v>
      </c>
      <c r="F79" s="39">
        <v>207</v>
      </c>
      <c r="G79" s="39">
        <v>114</v>
      </c>
      <c r="H79" s="39">
        <v>61</v>
      </c>
      <c r="I79" s="76">
        <v>31</v>
      </c>
      <c r="J79" s="39">
        <v>749</v>
      </c>
      <c r="K79" s="40">
        <v>149.80000000000001</v>
      </c>
      <c r="L79" s="79">
        <v>-0.90773809523809523</v>
      </c>
      <c r="M79" s="38"/>
    </row>
    <row r="80" spans="1:13" x14ac:dyDescent="0.35">
      <c r="A80" s="37" t="s">
        <v>146</v>
      </c>
      <c r="B80" s="36" t="s">
        <v>162</v>
      </c>
      <c r="C80" s="34" t="s">
        <v>485</v>
      </c>
      <c r="D80" s="38" t="s">
        <v>486</v>
      </c>
      <c r="E80" s="39">
        <v>0</v>
      </c>
      <c r="F80" s="39">
        <v>0</v>
      </c>
      <c r="G80" s="39">
        <v>1</v>
      </c>
      <c r="H80" s="39">
        <v>0</v>
      </c>
      <c r="I80" s="76"/>
      <c r="J80" s="39">
        <v>1</v>
      </c>
      <c r="K80" s="40">
        <v>0.2</v>
      </c>
      <c r="L80" s="79"/>
      <c r="M80" s="38"/>
    </row>
    <row r="81" spans="1:13" x14ac:dyDescent="0.35">
      <c r="A81" s="37" t="s">
        <v>135</v>
      </c>
      <c r="B81" s="36" t="s">
        <v>136</v>
      </c>
      <c r="C81" s="34" t="s">
        <v>633</v>
      </c>
      <c r="D81" s="38" t="s">
        <v>632</v>
      </c>
      <c r="E81" s="39">
        <v>1</v>
      </c>
      <c r="F81" s="39">
        <v>1</v>
      </c>
      <c r="G81" s="39">
        <v>1</v>
      </c>
      <c r="H81" s="39">
        <v>0</v>
      </c>
      <c r="I81" s="76"/>
      <c r="J81" s="39">
        <v>3</v>
      </c>
      <c r="K81" s="40">
        <v>0.6</v>
      </c>
      <c r="L81" s="79">
        <v>-1</v>
      </c>
      <c r="M81" s="38"/>
    </row>
    <row r="82" spans="1:13" x14ac:dyDescent="0.35">
      <c r="A82" s="37" t="s">
        <v>135</v>
      </c>
      <c r="B82" s="36" t="s">
        <v>136</v>
      </c>
      <c r="C82" s="34" t="s">
        <v>287</v>
      </c>
      <c r="D82" s="38" t="s">
        <v>288</v>
      </c>
      <c r="E82" s="39">
        <v>34</v>
      </c>
      <c r="F82" s="39">
        <v>33</v>
      </c>
      <c r="G82" s="39">
        <v>30</v>
      </c>
      <c r="H82" s="39">
        <v>31</v>
      </c>
      <c r="I82" s="76">
        <v>28</v>
      </c>
      <c r="J82" s="39">
        <v>156</v>
      </c>
      <c r="K82" s="40">
        <v>31.2</v>
      </c>
      <c r="L82" s="79">
        <v>-0.17647058823529413</v>
      </c>
      <c r="M82" s="38"/>
    </row>
    <row r="83" spans="1:13" x14ac:dyDescent="0.35">
      <c r="A83" s="37" t="s">
        <v>146</v>
      </c>
      <c r="B83" s="36" t="s">
        <v>149</v>
      </c>
      <c r="C83" s="34" t="s">
        <v>681</v>
      </c>
      <c r="D83" s="38" t="s">
        <v>682</v>
      </c>
      <c r="E83" s="39">
        <v>1</v>
      </c>
      <c r="F83" s="39">
        <v>1</v>
      </c>
      <c r="G83" s="39">
        <v>1</v>
      </c>
      <c r="H83" s="39">
        <v>1</v>
      </c>
      <c r="I83" s="76">
        <v>1</v>
      </c>
      <c r="J83" s="39">
        <v>5</v>
      </c>
      <c r="K83" s="40">
        <v>1</v>
      </c>
      <c r="L83" s="79">
        <v>0</v>
      </c>
      <c r="M83" s="38"/>
    </row>
    <row r="84" spans="1:13" x14ac:dyDescent="0.35">
      <c r="A84" s="37" t="s">
        <v>135</v>
      </c>
      <c r="B84" s="36" t="s">
        <v>136</v>
      </c>
      <c r="C84" s="34" t="s">
        <v>640</v>
      </c>
      <c r="D84" s="38" t="s">
        <v>641</v>
      </c>
      <c r="E84" s="39">
        <v>23</v>
      </c>
      <c r="F84" s="39">
        <v>28</v>
      </c>
      <c r="G84" s="39">
        <v>25</v>
      </c>
      <c r="H84" s="39">
        <v>29</v>
      </c>
      <c r="I84" s="76">
        <v>23</v>
      </c>
      <c r="J84" s="39">
        <v>128</v>
      </c>
      <c r="K84" s="40">
        <v>25.6</v>
      </c>
      <c r="L84" s="79">
        <v>0</v>
      </c>
      <c r="M84" s="38"/>
    </row>
    <row r="85" spans="1:13" x14ac:dyDescent="0.35">
      <c r="A85" s="37" t="s">
        <v>146</v>
      </c>
      <c r="B85" s="36" t="s">
        <v>178</v>
      </c>
      <c r="C85" s="34" t="s">
        <v>362</v>
      </c>
      <c r="D85" s="38" t="s">
        <v>363</v>
      </c>
      <c r="E85" s="39">
        <v>9</v>
      </c>
      <c r="F85" s="39">
        <v>7</v>
      </c>
      <c r="G85" s="39">
        <v>8</v>
      </c>
      <c r="H85" s="39">
        <v>6</v>
      </c>
      <c r="I85" s="76">
        <v>5</v>
      </c>
      <c r="J85" s="39">
        <v>35</v>
      </c>
      <c r="K85" s="40">
        <v>7</v>
      </c>
      <c r="L85" s="79">
        <v>-0.44444444444444442</v>
      </c>
      <c r="M85" s="38"/>
    </row>
    <row r="86" spans="1:13" x14ac:dyDescent="0.35">
      <c r="A86" s="37" t="s">
        <v>114</v>
      </c>
      <c r="B86" s="36" t="s">
        <v>115</v>
      </c>
      <c r="C86" s="34" t="s">
        <v>650</v>
      </c>
      <c r="D86" s="38" t="s">
        <v>651</v>
      </c>
      <c r="E86" s="39">
        <v>0</v>
      </c>
      <c r="F86" s="39">
        <v>0</v>
      </c>
      <c r="G86" s="39">
        <v>1</v>
      </c>
      <c r="H86" s="39">
        <v>1</v>
      </c>
      <c r="I86" s="76">
        <v>1</v>
      </c>
      <c r="J86" s="39">
        <v>3</v>
      </c>
      <c r="K86" s="40">
        <v>0.6</v>
      </c>
      <c r="L86" s="79"/>
      <c r="M86" s="38"/>
    </row>
    <row r="87" spans="1:13" x14ac:dyDescent="0.35">
      <c r="A87" s="37" t="s">
        <v>146</v>
      </c>
      <c r="B87" s="36" t="s">
        <v>162</v>
      </c>
      <c r="C87" s="34" t="s">
        <v>358</v>
      </c>
      <c r="D87" s="38" t="s">
        <v>576</v>
      </c>
      <c r="E87" s="39">
        <v>7</v>
      </c>
      <c r="F87" s="39">
        <v>7</v>
      </c>
      <c r="G87" s="39">
        <v>4</v>
      </c>
      <c r="H87" s="39">
        <v>1</v>
      </c>
      <c r="I87" s="76">
        <v>1</v>
      </c>
      <c r="J87" s="39">
        <v>20</v>
      </c>
      <c r="K87" s="40">
        <v>4</v>
      </c>
      <c r="L87" s="79">
        <v>-0.8571428571428571</v>
      </c>
      <c r="M87" s="38"/>
    </row>
    <row r="88" spans="1:13" x14ac:dyDescent="0.35">
      <c r="A88" s="37" t="s">
        <v>146</v>
      </c>
      <c r="B88" s="36" t="s">
        <v>162</v>
      </c>
      <c r="C88" s="34" t="s">
        <v>176</v>
      </c>
      <c r="D88" s="38" t="s">
        <v>361</v>
      </c>
      <c r="E88" s="39">
        <v>42</v>
      </c>
      <c r="F88" s="39">
        <v>33</v>
      </c>
      <c r="G88" s="39">
        <v>40</v>
      </c>
      <c r="H88" s="39">
        <v>27</v>
      </c>
      <c r="I88" s="76">
        <v>10</v>
      </c>
      <c r="J88" s="39">
        <v>152</v>
      </c>
      <c r="K88" s="40">
        <v>30.4</v>
      </c>
      <c r="L88" s="79">
        <v>-0.76190476190476186</v>
      </c>
      <c r="M88" s="38"/>
    </row>
    <row r="89" spans="1:13" x14ac:dyDescent="0.35">
      <c r="A89" s="37" t="s">
        <v>146</v>
      </c>
      <c r="B89" s="36" t="s">
        <v>162</v>
      </c>
      <c r="C89" s="34" t="s">
        <v>351</v>
      </c>
      <c r="D89" s="38" t="s">
        <v>352</v>
      </c>
      <c r="E89" s="39">
        <v>105</v>
      </c>
      <c r="F89" s="39">
        <v>57</v>
      </c>
      <c r="G89" s="39">
        <v>23</v>
      </c>
      <c r="H89" s="39">
        <v>15</v>
      </c>
      <c r="I89" s="76">
        <v>5</v>
      </c>
      <c r="J89" s="39">
        <v>205</v>
      </c>
      <c r="K89" s="40">
        <v>41</v>
      </c>
      <c r="L89" s="79">
        <v>-0.95238095238095233</v>
      </c>
      <c r="M89" s="38"/>
    </row>
    <row r="90" spans="1:13" x14ac:dyDescent="0.35">
      <c r="A90" s="37" t="s">
        <v>114</v>
      </c>
      <c r="B90" s="36" t="s">
        <v>115</v>
      </c>
      <c r="C90" s="34" t="s">
        <v>521</v>
      </c>
      <c r="D90" s="38" t="s">
        <v>522</v>
      </c>
      <c r="E90" s="39">
        <v>1</v>
      </c>
      <c r="F90" s="39">
        <v>0</v>
      </c>
      <c r="G90" s="39">
        <v>0</v>
      </c>
      <c r="H90" s="39">
        <v>0</v>
      </c>
      <c r="I90" s="76"/>
      <c r="J90" s="39">
        <v>1</v>
      </c>
      <c r="K90" s="40">
        <v>0.2</v>
      </c>
      <c r="L90" s="79">
        <v>-1</v>
      </c>
      <c r="M90" s="38"/>
    </row>
    <row r="91" spans="1:13" x14ac:dyDescent="0.35">
      <c r="A91" s="37" t="s">
        <v>114</v>
      </c>
      <c r="B91" s="36" t="s">
        <v>125</v>
      </c>
      <c r="C91" s="34" t="s">
        <v>242</v>
      </c>
      <c r="D91" s="38" t="s">
        <v>243</v>
      </c>
      <c r="E91" s="39">
        <v>238</v>
      </c>
      <c r="F91" s="39">
        <v>229</v>
      </c>
      <c r="G91" s="39">
        <v>213</v>
      </c>
      <c r="H91" s="39">
        <v>224</v>
      </c>
      <c r="I91" s="76">
        <v>209</v>
      </c>
      <c r="J91" s="39">
        <v>1113</v>
      </c>
      <c r="K91" s="40">
        <v>222.6</v>
      </c>
      <c r="L91" s="79">
        <v>-0.12184873949579832</v>
      </c>
      <c r="M91" s="38"/>
    </row>
    <row r="92" spans="1:13" x14ac:dyDescent="0.35">
      <c r="A92" s="37" t="s">
        <v>146</v>
      </c>
      <c r="B92" s="36" t="s">
        <v>162</v>
      </c>
      <c r="C92" s="34" t="s">
        <v>359</v>
      </c>
      <c r="D92" s="38" t="s">
        <v>674</v>
      </c>
      <c r="E92" s="39">
        <v>32</v>
      </c>
      <c r="F92" s="39">
        <v>25</v>
      </c>
      <c r="G92" s="39">
        <v>36</v>
      </c>
      <c r="H92" s="39">
        <v>42</v>
      </c>
      <c r="I92" s="76">
        <v>19</v>
      </c>
      <c r="J92" s="39">
        <v>154</v>
      </c>
      <c r="K92" s="40">
        <v>30.8</v>
      </c>
      <c r="L92" s="79">
        <v>-0.40625</v>
      </c>
      <c r="M92" s="38"/>
    </row>
    <row r="93" spans="1:13" x14ac:dyDescent="0.35">
      <c r="A93" s="37" t="s">
        <v>114</v>
      </c>
      <c r="B93" s="36" t="s">
        <v>115</v>
      </c>
      <c r="C93" s="34" t="s">
        <v>212</v>
      </c>
      <c r="D93" s="38" t="s">
        <v>200</v>
      </c>
      <c r="E93" s="39">
        <v>3</v>
      </c>
      <c r="F93" s="39">
        <v>2</v>
      </c>
      <c r="G93" s="39">
        <v>3</v>
      </c>
      <c r="H93" s="39">
        <v>4</v>
      </c>
      <c r="I93" s="76">
        <v>2</v>
      </c>
      <c r="J93" s="39">
        <v>14</v>
      </c>
      <c r="K93" s="40">
        <v>2.8</v>
      </c>
      <c r="L93" s="79">
        <v>-0.33333333333333331</v>
      </c>
      <c r="M93" s="38"/>
    </row>
    <row r="94" spans="1:13" x14ac:dyDescent="0.35">
      <c r="A94" s="37" t="s">
        <v>114</v>
      </c>
      <c r="B94" s="36" t="s">
        <v>115</v>
      </c>
      <c r="C94" s="34" t="s">
        <v>117</v>
      </c>
      <c r="D94" s="38" t="s">
        <v>443</v>
      </c>
      <c r="E94" s="39">
        <v>28</v>
      </c>
      <c r="F94" s="39">
        <v>18</v>
      </c>
      <c r="G94" s="39">
        <v>8</v>
      </c>
      <c r="H94" s="39">
        <v>2</v>
      </c>
      <c r="I94" s="76">
        <v>3</v>
      </c>
      <c r="J94" s="39">
        <v>59</v>
      </c>
      <c r="K94" s="40">
        <v>11.8</v>
      </c>
      <c r="L94" s="79">
        <v>-0.8928571428571429</v>
      </c>
      <c r="M94" s="38"/>
    </row>
    <row r="95" spans="1:13" x14ac:dyDescent="0.35">
      <c r="A95" s="37" t="s">
        <v>114</v>
      </c>
      <c r="B95" s="36" t="s">
        <v>115</v>
      </c>
      <c r="C95" s="34" t="s">
        <v>116</v>
      </c>
      <c r="D95" s="38" t="s">
        <v>436</v>
      </c>
      <c r="E95" s="39">
        <v>124</v>
      </c>
      <c r="F95" s="39">
        <v>144</v>
      </c>
      <c r="G95" s="39">
        <v>107</v>
      </c>
      <c r="H95" s="39">
        <v>56</v>
      </c>
      <c r="I95" s="76">
        <v>33</v>
      </c>
      <c r="J95" s="39">
        <v>464</v>
      </c>
      <c r="K95" s="40">
        <v>92.8</v>
      </c>
      <c r="L95" s="79">
        <v>-0.7338709677419355</v>
      </c>
      <c r="M95" s="38"/>
    </row>
    <row r="96" spans="1:13" x14ac:dyDescent="0.35">
      <c r="A96" s="37" t="s">
        <v>114</v>
      </c>
      <c r="B96" s="36" t="s">
        <v>115</v>
      </c>
      <c r="C96" s="34" t="s">
        <v>434</v>
      </c>
      <c r="D96" s="38" t="s">
        <v>435</v>
      </c>
      <c r="E96" s="39">
        <v>0</v>
      </c>
      <c r="F96" s="39">
        <v>0</v>
      </c>
      <c r="G96" s="39">
        <v>41</v>
      </c>
      <c r="H96" s="39">
        <v>101</v>
      </c>
      <c r="I96" s="76">
        <v>135</v>
      </c>
      <c r="J96" s="39">
        <v>277</v>
      </c>
      <c r="K96" s="40">
        <v>55.4</v>
      </c>
      <c r="L96" s="79"/>
      <c r="M96" s="38"/>
    </row>
    <row r="97" spans="1:13" x14ac:dyDescent="0.35">
      <c r="A97" s="37" t="s">
        <v>114</v>
      </c>
      <c r="B97" s="36" t="s">
        <v>115</v>
      </c>
      <c r="C97" s="34" t="s">
        <v>440</v>
      </c>
      <c r="D97" s="38" t="s">
        <v>441</v>
      </c>
      <c r="E97" s="39">
        <v>17</v>
      </c>
      <c r="F97" s="39">
        <v>7</v>
      </c>
      <c r="G97" s="39">
        <v>1</v>
      </c>
      <c r="H97" s="39">
        <v>4</v>
      </c>
      <c r="I97" s="76">
        <v>2</v>
      </c>
      <c r="J97" s="39">
        <v>31</v>
      </c>
      <c r="K97" s="40">
        <v>6.2</v>
      </c>
      <c r="L97" s="79">
        <v>-0.88235294117647056</v>
      </c>
      <c r="M97" s="38"/>
    </row>
    <row r="98" spans="1:13" x14ac:dyDescent="0.35">
      <c r="A98" s="37" t="s">
        <v>114</v>
      </c>
      <c r="B98" s="36" t="s">
        <v>115</v>
      </c>
      <c r="C98" s="34" t="s">
        <v>118</v>
      </c>
      <c r="D98" s="38" t="s">
        <v>687</v>
      </c>
      <c r="E98" s="39">
        <v>61</v>
      </c>
      <c r="F98" s="39">
        <v>63</v>
      </c>
      <c r="G98" s="39">
        <v>61</v>
      </c>
      <c r="H98" s="39">
        <v>51</v>
      </c>
      <c r="I98" s="76">
        <v>46</v>
      </c>
      <c r="J98" s="39">
        <v>282</v>
      </c>
      <c r="K98" s="40">
        <v>56.4</v>
      </c>
      <c r="L98" s="79">
        <v>-0.24590163934426229</v>
      </c>
      <c r="M98" s="38"/>
    </row>
    <row r="99" spans="1:13" x14ac:dyDescent="0.35">
      <c r="A99" s="37" t="s">
        <v>135</v>
      </c>
      <c r="B99" s="36" t="s">
        <v>136</v>
      </c>
      <c r="C99" s="34" t="s">
        <v>142</v>
      </c>
      <c r="D99" s="38" t="s">
        <v>547</v>
      </c>
      <c r="E99" s="39">
        <v>9</v>
      </c>
      <c r="F99" s="39">
        <v>7</v>
      </c>
      <c r="G99" s="39">
        <v>9</v>
      </c>
      <c r="H99" s="39">
        <v>4</v>
      </c>
      <c r="I99" s="76">
        <v>7</v>
      </c>
      <c r="J99" s="39">
        <v>36</v>
      </c>
      <c r="K99" s="40">
        <v>7.2</v>
      </c>
      <c r="L99" s="79">
        <v>-0.22222222222222221</v>
      </c>
      <c r="M99" s="38"/>
    </row>
    <row r="100" spans="1:13" x14ac:dyDescent="0.35">
      <c r="A100" s="37" t="s">
        <v>135</v>
      </c>
      <c r="B100" s="36" t="s">
        <v>136</v>
      </c>
      <c r="C100" s="34" t="s">
        <v>144</v>
      </c>
      <c r="D100" s="38" t="s">
        <v>691</v>
      </c>
      <c r="E100" s="39">
        <v>5</v>
      </c>
      <c r="F100" s="39">
        <v>0</v>
      </c>
      <c r="G100" s="39">
        <v>0</v>
      </c>
      <c r="H100" s="39">
        <v>1</v>
      </c>
      <c r="I100" s="76"/>
      <c r="J100" s="39">
        <v>6</v>
      </c>
      <c r="K100" s="40">
        <v>1.2</v>
      </c>
      <c r="L100" s="79">
        <v>-1</v>
      </c>
      <c r="M100" s="38"/>
    </row>
    <row r="101" spans="1:13" x14ac:dyDescent="0.35">
      <c r="A101" s="37" t="s">
        <v>135</v>
      </c>
      <c r="B101" s="36" t="s">
        <v>136</v>
      </c>
      <c r="C101" s="34" t="s">
        <v>446</v>
      </c>
      <c r="D101" s="38" t="s">
        <v>447</v>
      </c>
      <c r="E101" s="39">
        <v>13</v>
      </c>
      <c r="F101" s="39">
        <v>16</v>
      </c>
      <c r="G101" s="39">
        <v>16</v>
      </c>
      <c r="H101" s="39">
        <v>7</v>
      </c>
      <c r="I101" s="76">
        <v>7</v>
      </c>
      <c r="J101" s="39">
        <v>59</v>
      </c>
      <c r="K101" s="40">
        <v>11.8</v>
      </c>
      <c r="L101" s="79">
        <v>-0.46153846153846156</v>
      </c>
      <c r="M101" s="38"/>
    </row>
    <row r="102" spans="1:13" x14ac:dyDescent="0.35">
      <c r="A102" s="37" t="s">
        <v>135</v>
      </c>
      <c r="B102" s="36" t="s">
        <v>136</v>
      </c>
      <c r="C102" s="34" t="s">
        <v>285</v>
      </c>
      <c r="D102" s="38" t="s">
        <v>735</v>
      </c>
      <c r="E102" s="39">
        <v>6</v>
      </c>
      <c r="F102" s="39">
        <v>9</v>
      </c>
      <c r="G102" s="39">
        <v>9</v>
      </c>
      <c r="H102" s="39">
        <v>6</v>
      </c>
      <c r="I102" s="76">
        <v>4</v>
      </c>
      <c r="J102" s="39">
        <v>34</v>
      </c>
      <c r="K102" s="40">
        <v>6.8</v>
      </c>
      <c r="L102" s="79">
        <v>-0.33333333333333331</v>
      </c>
      <c r="M102" s="38"/>
    </row>
    <row r="103" spans="1:13" x14ac:dyDescent="0.35">
      <c r="A103" s="37" t="s">
        <v>146</v>
      </c>
      <c r="B103" s="36" t="s">
        <v>162</v>
      </c>
      <c r="C103" s="34" t="s">
        <v>349</v>
      </c>
      <c r="D103" s="38" t="s">
        <v>350</v>
      </c>
      <c r="E103" s="39">
        <v>176</v>
      </c>
      <c r="F103" s="39">
        <v>229</v>
      </c>
      <c r="G103" s="39">
        <v>205</v>
      </c>
      <c r="H103" s="39">
        <v>182</v>
      </c>
      <c r="I103" s="76">
        <v>161</v>
      </c>
      <c r="J103" s="39">
        <v>953</v>
      </c>
      <c r="K103" s="40">
        <v>190.6</v>
      </c>
      <c r="L103" s="79">
        <v>-8.5227272727272721E-2</v>
      </c>
      <c r="M103" s="38"/>
    </row>
    <row r="104" spans="1:13" x14ac:dyDescent="0.35">
      <c r="A104" s="37" t="s">
        <v>146</v>
      </c>
      <c r="B104" s="36" t="s">
        <v>147</v>
      </c>
      <c r="C104" s="34" t="s">
        <v>502</v>
      </c>
      <c r="D104" s="38" t="s">
        <v>295</v>
      </c>
      <c r="E104" s="39">
        <v>0</v>
      </c>
      <c r="F104" s="39">
        <v>1</v>
      </c>
      <c r="G104" s="39">
        <v>1</v>
      </c>
      <c r="H104" s="39">
        <v>0</v>
      </c>
      <c r="I104" s="76">
        <v>1</v>
      </c>
      <c r="J104" s="39">
        <v>3</v>
      </c>
      <c r="K104" s="40">
        <v>0.6</v>
      </c>
      <c r="L104" s="79"/>
      <c r="M104" s="38"/>
    </row>
    <row r="105" spans="1:13" x14ac:dyDescent="0.35">
      <c r="A105" s="37" t="s">
        <v>146</v>
      </c>
      <c r="B105" s="36" t="s">
        <v>147</v>
      </c>
      <c r="C105" s="34" t="s">
        <v>727</v>
      </c>
      <c r="D105" s="38" t="s">
        <v>728</v>
      </c>
      <c r="E105" s="39">
        <v>2</v>
      </c>
      <c r="F105" s="39">
        <v>1</v>
      </c>
      <c r="G105" s="39">
        <v>1</v>
      </c>
      <c r="H105" s="39">
        <v>1</v>
      </c>
      <c r="I105" s="76">
        <v>2</v>
      </c>
      <c r="J105" s="39">
        <v>7</v>
      </c>
      <c r="K105" s="40">
        <v>1.4</v>
      </c>
      <c r="L105" s="79">
        <v>0</v>
      </c>
      <c r="M105" s="38"/>
    </row>
    <row r="106" spans="1:13" x14ac:dyDescent="0.35">
      <c r="A106" s="37" t="s">
        <v>146</v>
      </c>
      <c r="B106" s="36" t="s">
        <v>147</v>
      </c>
      <c r="C106" s="34" t="s">
        <v>729</v>
      </c>
      <c r="D106" s="38" t="s">
        <v>730</v>
      </c>
      <c r="E106" s="39">
        <v>0</v>
      </c>
      <c r="F106" s="39">
        <v>0</v>
      </c>
      <c r="G106" s="39">
        <v>1</v>
      </c>
      <c r="H106" s="39">
        <v>2</v>
      </c>
      <c r="I106" s="76">
        <v>2</v>
      </c>
      <c r="J106" s="39">
        <v>5</v>
      </c>
      <c r="K106" s="40">
        <v>1</v>
      </c>
      <c r="L106" s="79"/>
      <c r="M106" s="38"/>
    </row>
    <row r="107" spans="1:13" x14ac:dyDescent="0.35">
      <c r="A107" s="37" t="s">
        <v>146</v>
      </c>
      <c r="B107" s="36" t="s">
        <v>149</v>
      </c>
      <c r="C107" s="34" t="s">
        <v>319</v>
      </c>
      <c r="D107" s="38" t="s">
        <v>320</v>
      </c>
      <c r="E107" s="39">
        <v>12</v>
      </c>
      <c r="F107" s="39">
        <v>11</v>
      </c>
      <c r="G107" s="39">
        <v>9</v>
      </c>
      <c r="H107" s="39">
        <v>10</v>
      </c>
      <c r="I107" s="76">
        <v>3</v>
      </c>
      <c r="J107" s="39">
        <v>45</v>
      </c>
      <c r="K107" s="40">
        <v>9</v>
      </c>
      <c r="L107" s="79">
        <v>-0.75</v>
      </c>
      <c r="M107" s="38"/>
    </row>
    <row r="108" spans="1:13" x14ac:dyDescent="0.35">
      <c r="A108" s="37" t="s">
        <v>146</v>
      </c>
      <c r="B108" s="36" t="s">
        <v>149</v>
      </c>
      <c r="C108" s="34" t="s">
        <v>334</v>
      </c>
      <c r="D108" s="38" t="s">
        <v>335</v>
      </c>
      <c r="E108" s="39">
        <v>32</v>
      </c>
      <c r="F108" s="39">
        <v>27</v>
      </c>
      <c r="G108" s="39">
        <v>13</v>
      </c>
      <c r="H108" s="39">
        <v>9</v>
      </c>
      <c r="I108" s="76">
        <v>4</v>
      </c>
      <c r="J108" s="39">
        <v>85</v>
      </c>
      <c r="K108" s="40">
        <v>17</v>
      </c>
      <c r="L108" s="79">
        <v>-0.875</v>
      </c>
      <c r="M108" s="38"/>
    </row>
    <row r="109" spans="1:13" x14ac:dyDescent="0.35">
      <c r="A109" s="37" t="s">
        <v>146</v>
      </c>
      <c r="B109" s="36" t="s">
        <v>149</v>
      </c>
      <c r="C109" s="34" t="s">
        <v>524</v>
      </c>
      <c r="D109" s="38" t="s">
        <v>525</v>
      </c>
      <c r="E109" s="39">
        <v>0</v>
      </c>
      <c r="F109" s="39">
        <v>4</v>
      </c>
      <c r="G109" s="39">
        <v>4</v>
      </c>
      <c r="H109" s="39">
        <v>3</v>
      </c>
      <c r="I109" s="76">
        <v>6</v>
      </c>
      <c r="J109" s="39">
        <v>17</v>
      </c>
      <c r="K109" s="40">
        <v>3.4</v>
      </c>
      <c r="L109" s="79"/>
      <c r="M109" s="38"/>
    </row>
    <row r="110" spans="1:13" x14ac:dyDescent="0.35">
      <c r="A110" s="37" t="s">
        <v>135</v>
      </c>
      <c r="B110" s="36" t="s">
        <v>136</v>
      </c>
      <c r="C110" s="34" t="s">
        <v>697</v>
      </c>
      <c r="D110" s="38" t="s">
        <v>698</v>
      </c>
      <c r="E110" s="39">
        <v>1</v>
      </c>
      <c r="F110" s="39">
        <v>2</v>
      </c>
      <c r="G110" s="39">
        <v>0</v>
      </c>
      <c r="H110" s="39">
        <v>0</v>
      </c>
      <c r="I110" s="76"/>
      <c r="J110" s="39">
        <v>3</v>
      </c>
      <c r="K110" s="40">
        <v>0.6</v>
      </c>
      <c r="L110" s="79">
        <v>-1</v>
      </c>
      <c r="M110" s="38"/>
    </row>
    <row r="111" spans="1:13" x14ac:dyDescent="0.35">
      <c r="A111" s="37" t="s">
        <v>146</v>
      </c>
      <c r="B111" s="36" t="s">
        <v>147</v>
      </c>
      <c r="C111" s="34" t="s">
        <v>300</v>
      </c>
      <c r="D111" s="38" t="s">
        <v>529</v>
      </c>
      <c r="E111" s="39">
        <v>213</v>
      </c>
      <c r="F111" s="39">
        <v>180</v>
      </c>
      <c r="G111" s="39">
        <v>136</v>
      </c>
      <c r="H111" s="39">
        <v>106</v>
      </c>
      <c r="I111" s="76">
        <v>76</v>
      </c>
      <c r="J111" s="39">
        <v>711</v>
      </c>
      <c r="K111" s="40">
        <v>142.19999999999999</v>
      </c>
      <c r="L111" s="79">
        <v>-0.64319248826291076</v>
      </c>
      <c r="M111" s="38"/>
    </row>
    <row r="112" spans="1:13" x14ac:dyDescent="0.35">
      <c r="A112" s="37" t="s">
        <v>135</v>
      </c>
      <c r="B112" s="36" t="s">
        <v>136</v>
      </c>
      <c r="C112" s="34" t="s">
        <v>463</v>
      </c>
      <c r="D112" s="38" t="s">
        <v>464</v>
      </c>
      <c r="E112" s="39">
        <v>2</v>
      </c>
      <c r="F112" s="39">
        <v>2</v>
      </c>
      <c r="G112" s="39">
        <v>0</v>
      </c>
      <c r="H112" s="39">
        <v>0</v>
      </c>
      <c r="I112" s="76">
        <v>1</v>
      </c>
      <c r="J112" s="39">
        <v>5</v>
      </c>
      <c r="K112" s="40">
        <v>1</v>
      </c>
      <c r="L112" s="79">
        <v>-0.5</v>
      </c>
      <c r="M112" s="38"/>
    </row>
    <row r="113" spans="1:13" x14ac:dyDescent="0.35">
      <c r="A113" s="37" t="s">
        <v>135</v>
      </c>
      <c r="B113" s="36" t="s">
        <v>136</v>
      </c>
      <c r="C113" s="34" t="s">
        <v>137</v>
      </c>
      <c r="D113" s="38" t="s">
        <v>467</v>
      </c>
      <c r="E113" s="39">
        <v>10</v>
      </c>
      <c r="F113" s="39">
        <v>14</v>
      </c>
      <c r="G113" s="39">
        <v>9</v>
      </c>
      <c r="H113" s="39">
        <v>8</v>
      </c>
      <c r="I113" s="76">
        <v>10</v>
      </c>
      <c r="J113" s="39">
        <v>51</v>
      </c>
      <c r="K113" s="40">
        <v>10.199999999999999</v>
      </c>
      <c r="L113" s="79">
        <v>0</v>
      </c>
      <c r="M113" s="38"/>
    </row>
    <row r="114" spans="1:13" x14ac:dyDescent="0.35">
      <c r="A114" s="37" t="s">
        <v>114</v>
      </c>
      <c r="B114" s="36" t="s">
        <v>115</v>
      </c>
      <c r="C114" s="34" t="s">
        <v>559</v>
      </c>
      <c r="D114" s="38" t="s">
        <v>560</v>
      </c>
      <c r="E114" s="39">
        <v>2</v>
      </c>
      <c r="F114" s="39">
        <v>1</v>
      </c>
      <c r="G114" s="39">
        <v>1</v>
      </c>
      <c r="H114" s="39">
        <v>1</v>
      </c>
      <c r="I114" s="76">
        <v>1</v>
      </c>
      <c r="J114" s="39">
        <v>6</v>
      </c>
      <c r="K114" s="40">
        <v>1.2</v>
      </c>
      <c r="L114" s="79">
        <v>-0.5</v>
      </c>
      <c r="M114" s="38"/>
    </row>
    <row r="115" spans="1:13" x14ac:dyDescent="0.35">
      <c r="A115" s="37" t="s">
        <v>135</v>
      </c>
      <c r="B115" s="36" t="s">
        <v>136</v>
      </c>
      <c r="C115" s="34" t="s">
        <v>589</v>
      </c>
      <c r="D115" s="38" t="s">
        <v>590</v>
      </c>
      <c r="E115" s="39">
        <v>1</v>
      </c>
      <c r="F115" s="39">
        <v>2</v>
      </c>
      <c r="G115" s="39">
        <v>2</v>
      </c>
      <c r="H115" s="39">
        <v>3</v>
      </c>
      <c r="I115" s="76">
        <v>1</v>
      </c>
      <c r="J115" s="39">
        <v>9</v>
      </c>
      <c r="K115" s="40">
        <v>1.8</v>
      </c>
      <c r="L115" s="79">
        <v>0</v>
      </c>
      <c r="M115" s="38"/>
    </row>
    <row r="116" spans="1:13" x14ac:dyDescent="0.35">
      <c r="A116" s="37" t="s">
        <v>135</v>
      </c>
      <c r="B116" s="36" t="s">
        <v>136</v>
      </c>
      <c r="C116" s="34" t="s">
        <v>469</v>
      </c>
      <c r="D116" s="38" t="s">
        <v>470</v>
      </c>
      <c r="E116" s="39">
        <v>16</v>
      </c>
      <c r="F116" s="39">
        <v>18</v>
      </c>
      <c r="G116" s="39">
        <v>17</v>
      </c>
      <c r="H116" s="39">
        <v>10</v>
      </c>
      <c r="I116" s="76">
        <v>4</v>
      </c>
      <c r="J116" s="39">
        <v>65</v>
      </c>
      <c r="K116" s="40">
        <v>13</v>
      </c>
      <c r="L116" s="79">
        <v>-0.75</v>
      </c>
      <c r="M116" s="38"/>
    </row>
    <row r="117" spans="1:13" x14ac:dyDescent="0.35">
      <c r="A117" s="37" t="s">
        <v>114</v>
      </c>
      <c r="B117" s="36" t="s">
        <v>115</v>
      </c>
      <c r="C117" s="34" t="s">
        <v>213</v>
      </c>
      <c r="D117" s="38" t="s">
        <v>211</v>
      </c>
      <c r="E117" s="39">
        <v>119</v>
      </c>
      <c r="F117" s="39">
        <v>82</v>
      </c>
      <c r="G117" s="39">
        <v>30</v>
      </c>
      <c r="H117" s="39">
        <v>22</v>
      </c>
      <c r="I117" s="76">
        <v>12</v>
      </c>
      <c r="J117" s="39">
        <v>265</v>
      </c>
      <c r="K117" s="40">
        <v>53</v>
      </c>
      <c r="L117" s="79">
        <v>-0.89915966386554624</v>
      </c>
      <c r="M117" s="38"/>
    </row>
    <row r="118" spans="1:13" x14ac:dyDescent="0.35">
      <c r="A118" s="37" t="s">
        <v>114</v>
      </c>
      <c r="B118" s="36" t="s">
        <v>115</v>
      </c>
      <c r="C118" s="34" t="s">
        <v>210</v>
      </c>
      <c r="D118" s="38" t="s">
        <v>479</v>
      </c>
      <c r="E118" s="39">
        <v>0</v>
      </c>
      <c r="F118" s="39">
        <v>9</v>
      </c>
      <c r="G118" s="39">
        <v>37</v>
      </c>
      <c r="H118" s="39">
        <v>44</v>
      </c>
      <c r="I118" s="76">
        <v>50</v>
      </c>
      <c r="J118" s="39">
        <v>140</v>
      </c>
      <c r="K118" s="40">
        <v>28</v>
      </c>
      <c r="L118" s="79"/>
      <c r="M118" s="38"/>
    </row>
    <row r="119" spans="1:13" x14ac:dyDescent="0.35">
      <c r="A119" s="37" t="s">
        <v>146</v>
      </c>
      <c r="B119" s="36" t="s">
        <v>162</v>
      </c>
      <c r="C119" s="34" t="s">
        <v>610</v>
      </c>
      <c r="D119" s="38" t="s">
        <v>611</v>
      </c>
      <c r="E119" s="39">
        <v>1</v>
      </c>
      <c r="F119" s="39">
        <v>0</v>
      </c>
      <c r="G119" s="39">
        <v>0</v>
      </c>
      <c r="H119" s="39">
        <v>0</v>
      </c>
      <c r="I119" s="76"/>
      <c r="J119" s="39">
        <v>1</v>
      </c>
      <c r="K119" s="40">
        <v>0.2</v>
      </c>
      <c r="L119" s="79">
        <v>-1</v>
      </c>
      <c r="M119" s="38"/>
    </row>
    <row r="120" spans="1:13" x14ac:dyDescent="0.35">
      <c r="A120" s="37" t="s">
        <v>114</v>
      </c>
      <c r="B120" s="36" t="s">
        <v>115</v>
      </c>
      <c r="C120" s="34" t="s">
        <v>676</v>
      </c>
      <c r="D120" s="38" t="s">
        <v>677</v>
      </c>
      <c r="E120" s="39">
        <v>0</v>
      </c>
      <c r="F120" s="39">
        <v>0</v>
      </c>
      <c r="G120" s="39">
        <v>1</v>
      </c>
      <c r="H120" s="39">
        <v>2</v>
      </c>
      <c r="I120" s="76">
        <v>1</v>
      </c>
      <c r="J120" s="39">
        <v>4</v>
      </c>
      <c r="K120" s="40">
        <v>0.8</v>
      </c>
      <c r="L120" s="79"/>
      <c r="M120" s="38"/>
    </row>
    <row r="121" spans="1:13" x14ac:dyDescent="0.35">
      <c r="A121" s="37" t="s">
        <v>114</v>
      </c>
      <c r="B121" s="36" t="s">
        <v>115</v>
      </c>
      <c r="C121" s="34" t="s">
        <v>239</v>
      </c>
      <c r="D121" s="38" t="s">
        <v>675</v>
      </c>
      <c r="E121" s="39">
        <v>1</v>
      </c>
      <c r="F121" s="39">
        <v>0</v>
      </c>
      <c r="G121" s="39">
        <v>2</v>
      </c>
      <c r="H121" s="39">
        <v>1</v>
      </c>
      <c r="I121" s="76"/>
      <c r="J121" s="39">
        <v>4</v>
      </c>
      <c r="K121" s="40">
        <v>0.8</v>
      </c>
      <c r="L121" s="79">
        <v>-1</v>
      </c>
      <c r="M121" s="38"/>
    </row>
    <row r="122" spans="1:13" x14ac:dyDescent="0.35">
      <c r="A122" s="37" t="s">
        <v>114</v>
      </c>
      <c r="B122" s="36" t="s">
        <v>115</v>
      </c>
      <c r="C122" s="34" t="s">
        <v>122</v>
      </c>
      <c r="D122" s="38" t="s">
        <v>419</v>
      </c>
      <c r="E122" s="39">
        <v>10</v>
      </c>
      <c r="F122" s="39">
        <v>5</v>
      </c>
      <c r="G122" s="39">
        <v>14</v>
      </c>
      <c r="H122" s="39">
        <v>15</v>
      </c>
      <c r="I122" s="76">
        <v>9</v>
      </c>
      <c r="J122" s="39">
        <v>53</v>
      </c>
      <c r="K122" s="40">
        <v>10.6</v>
      </c>
      <c r="L122" s="79">
        <v>-0.1</v>
      </c>
      <c r="M122" s="38"/>
    </row>
    <row r="123" spans="1:13" x14ac:dyDescent="0.35">
      <c r="A123" s="37" t="s">
        <v>146</v>
      </c>
      <c r="B123" s="36" t="s">
        <v>149</v>
      </c>
      <c r="C123" s="34" t="s">
        <v>321</v>
      </c>
      <c r="D123" s="38" t="s">
        <v>539</v>
      </c>
      <c r="E123" s="39">
        <v>10</v>
      </c>
      <c r="F123" s="39">
        <v>7</v>
      </c>
      <c r="G123" s="39">
        <v>9</v>
      </c>
      <c r="H123" s="39">
        <v>6</v>
      </c>
      <c r="I123" s="76">
        <v>5</v>
      </c>
      <c r="J123" s="39">
        <v>37</v>
      </c>
      <c r="K123" s="40">
        <v>7.4</v>
      </c>
      <c r="L123" s="79">
        <v>-0.5</v>
      </c>
      <c r="M123" s="38"/>
    </row>
    <row r="124" spans="1:13" x14ac:dyDescent="0.35">
      <c r="A124" s="37" t="s">
        <v>146</v>
      </c>
      <c r="B124" s="36" t="s">
        <v>149</v>
      </c>
      <c r="C124" s="34" t="s">
        <v>678</v>
      </c>
      <c r="D124" s="38" t="s">
        <v>679</v>
      </c>
      <c r="E124" s="39">
        <v>3</v>
      </c>
      <c r="F124" s="39">
        <v>3</v>
      </c>
      <c r="G124" s="39">
        <v>2</v>
      </c>
      <c r="H124" s="39">
        <v>3</v>
      </c>
      <c r="I124" s="76">
        <v>2</v>
      </c>
      <c r="J124" s="39">
        <v>13</v>
      </c>
      <c r="K124" s="40">
        <v>2.6</v>
      </c>
      <c r="L124" s="79">
        <v>-0.33333333333333331</v>
      </c>
      <c r="M124" s="38"/>
    </row>
    <row r="125" spans="1:13" x14ac:dyDescent="0.35">
      <c r="A125" s="37" t="s">
        <v>146</v>
      </c>
      <c r="B125" s="36" t="s">
        <v>162</v>
      </c>
      <c r="C125" s="34" t="s">
        <v>414</v>
      </c>
      <c r="D125" s="38" t="s">
        <v>415</v>
      </c>
      <c r="E125" s="39">
        <v>1</v>
      </c>
      <c r="F125" s="39">
        <v>1</v>
      </c>
      <c r="G125" s="39">
        <v>1</v>
      </c>
      <c r="H125" s="39">
        <v>0</v>
      </c>
      <c r="I125" s="76"/>
      <c r="J125" s="39">
        <v>3</v>
      </c>
      <c r="K125" s="40">
        <v>0.6</v>
      </c>
      <c r="L125" s="79">
        <v>-1</v>
      </c>
      <c r="M125" s="38"/>
    </row>
    <row r="126" spans="1:13" x14ac:dyDescent="0.35">
      <c r="A126" s="37" t="s">
        <v>146</v>
      </c>
      <c r="B126" s="36" t="s">
        <v>149</v>
      </c>
      <c r="C126" s="34" t="s">
        <v>683</v>
      </c>
      <c r="D126" s="38" t="s">
        <v>684</v>
      </c>
      <c r="E126" s="39">
        <v>19</v>
      </c>
      <c r="F126" s="39">
        <v>18</v>
      </c>
      <c r="G126" s="39">
        <v>18</v>
      </c>
      <c r="H126" s="39">
        <v>20</v>
      </c>
      <c r="I126" s="76">
        <v>17</v>
      </c>
      <c r="J126" s="39">
        <v>92</v>
      </c>
      <c r="K126" s="40">
        <v>18.399999999999999</v>
      </c>
      <c r="L126" s="79">
        <v>-0.10526315789473684</v>
      </c>
      <c r="M126" s="38"/>
    </row>
    <row r="127" spans="1:13" x14ac:dyDescent="0.35">
      <c r="A127" s="37" t="s">
        <v>135</v>
      </c>
      <c r="B127" s="36" t="s">
        <v>136</v>
      </c>
      <c r="C127" s="34" t="s">
        <v>465</v>
      </c>
      <c r="D127" s="38" t="s">
        <v>466</v>
      </c>
      <c r="E127" s="39">
        <v>16</v>
      </c>
      <c r="F127" s="39">
        <v>18</v>
      </c>
      <c r="G127" s="39">
        <v>14</v>
      </c>
      <c r="H127" s="39">
        <v>16</v>
      </c>
      <c r="I127" s="76">
        <v>9</v>
      </c>
      <c r="J127" s="39">
        <v>73</v>
      </c>
      <c r="K127" s="40">
        <v>14.6</v>
      </c>
      <c r="L127" s="79">
        <v>-0.4375</v>
      </c>
      <c r="M127" s="38"/>
    </row>
    <row r="128" spans="1:13" x14ac:dyDescent="0.35">
      <c r="A128" s="37" t="s">
        <v>146</v>
      </c>
      <c r="B128" s="36" t="s">
        <v>149</v>
      </c>
      <c r="C128" s="34" t="s">
        <v>336</v>
      </c>
      <c r="D128" s="38" t="s">
        <v>662</v>
      </c>
      <c r="E128" s="39">
        <v>29</v>
      </c>
      <c r="F128" s="39">
        <v>24</v>
      </c>
      <c r="G128" s="39">
        <v>17</v>
      </c>
      <c r="H128" s="39">
        <v>11</v>
      </c>
      <c r="I128" s="76">
        <v>14</v>
      </c>
      <c r="J128" s="39">
        <v>95</v>
      </c>
      <c r="K128" s="40">
        <v>19</v>
      </c>
      <c r="L128" s="79">
        <v>-0.51724137931034486</v>
      </c>
      <c r="M128" s="38"/>
    </row>
    <row r="129" spans="1:13" x14ac:dyDescent="0.35">
      <c r="A129" s="37" t="s">
        <v>146</v>
      </c>
      <c r="B129" s="36" t="s">
        <v>149</v>
      </c>
      <c r="C129" s="34" t="s">
        <v>592</v>
      </c>
      <c r="D129" s="38" t="s">
        <v>593</v>
      </c>
      <c r="E129" s="39">
        <v>2</v>
      </c>
      <c r="F129" s="39">
        <v>1</v>
      </c>
      <c r="G129" s="39">
        <v>1</v>
      </c>
      <c r="H129" s="39">
        <v>0</v>
      </c>
      <c r="I129" s="76"/>
      <c r="J129" s="39">
        <v>4</v>
      </c>
      <c r="K129" s="40">
        <v>0.8</v>
      </c>
      <c r="L129" s="79">
        <v>-1</v>
      </c>
      <c r="M129" s="38"/>
    </row>
    <row r="130" spans="1:13" x14ac:dyDescent="0.35">
      <c r="A130" s="37" t="s">
        <v>146</v>
      </c>
      <c r="B130" s="36" t="s">
        <v>162</v>
      </c>
      <c r="C130" s="34" t="s">
        <v>749</v>
      </c>
      <c r="D130" s="38" t="s">
        <v>750</v>
      </c>
      <c r="E130" s="39">
        <v>0</v>
      </c>
      <c r="F130" s="39">
        <v>0</v>
      </c>
      <c r="G130" s="39">
        <v>0</v>
      </c>
      <c r="H130" s="39">
        <v>0</v>
      </c>
      <c r="I130" s="76">
        <v>1</v>
      </c>
      <c r="J130" s="39">
        <v>1</v>
      </c>
      <c r="K130" s="40">
        <v>0.2</v>
      </c>
      <c r="L130" s="79"/>
      <c r="M130" s="38"/>
    </row>
    <row r="131" spans="1:13" x14ac:dyDescent="0.35">
      <c r="A131" s="37" t="s">
        <v>146</v>
      </c>
      <c r="B131" s="36" t="s">
        <v>149</v>
      </c>
      <c r="C131" s="34" t="s">
        <v>322</v>
      </c>
      <c r="D131" s="38" t="s">
        <v>323</v>
      </c>
      <c r="E131" s="39">
        <v>78</v>
      </c>
      <c r="F131" s="39">
        <v>47</v>
      </c>
      <c r="G131" s="39">
        <v>39</v>
      </c>
      <c r="H131" s="39">
        <v>32</v>
      </c>
      <c r="I131" s="76">
        <v>20</v>
      </c>
      <c r="J131" s="39">
        <v>216</v>
      </c>
      <c r="K131" s="40">
        <v>43.2</v>
      </c>
      <c r="L131" s="79">
        <v>-0.74358974358974361</v>
      </c>
      <c r="M131" s="38"/>
    </row>
    <row r="132" spans="1:13" x14ac:dyDescent="0.35">
      <c r="A132" s="37" t="s">
        <v>146</v>
      </c>
      <c r="B132" s="36" t="s">
        <v>149</v>
      </c>
      <c r="C132" s="34" t="s">
        <v>337</v>
      </c>
      <c r="D132" s="38" t="s">
        <v>701</v>
      </c>
      <c r="E132" s="39">
        <v>8</v>
      </c>
      <c r="F132" s="39">
        <v>8</v>
      </c>
      <c r="G132" s="39">
        <v>9</v>
      </c>
      <c r="H132" s="39">
        <v>2</v>
      </c>
      <c r="I132" s="76">
        <v>1</v>
      </c>
      <c r="J132" s="39">
        <v>28</v>
      </c>
      <c r="K132" s="40">
        <v>5.6</v>
      </c>
      <c r="L132" s="79">
        <v>-0.875</v>
      </c>
      <c r="M132" s="38"/>
    </row>
    <row r="133" spans="1:13" x14ac:dyDescent="0.35">
      <c r="A133" s="37" t="s">
        <v>146</v>
      </c>
      <c r="B133" s="36" t="s">
        <v>149</v>
      </c>
      <c r="C133" s="34" t="s">
        <v>444</v>
      </c>
      <c r="D133" s="38" t="s">
        <v>445</v>
      </c>
      <c r="E133" s="39">
        <v>0</v>
      </c>
      <c r="F133" s="39">
        <v>0</v>
      </c>
      <c r="G133" s="39">
        <v>1</v>
      </c>
      <c r="H133" s="39">
        <v>3</v>
      </c>
      <c r="I133" s="76">
        <v>3</v>
      </c>
      <c r="J133" s="39">
        <v>7</v>
      </c>
      <c r="K133" s="40">
        <v>1.4</v>
      </c>
      <c r="L133" s="79"/>
      <c r="M133" s="38"/>
    </row>
    <row r="134" spans="1:13" x14ac:dyDescent="0.35">
      <c r="A134" s="37" t="s">
        <v>146</v>
      </c>
      <c r="B134" s="36" t="s">
        <v>149</v>
      </c>
      <c r="C134" s="34" t="s">
        <v>324</v>
      </c>
      <c r="D134" s="38" t="s">
        <v>733</v>
      </c>
      <c r="E134" s="39">
        <v>33</v>
      </c>
      <c r="F134" s="39">
        <v>32</v>
      </c>
      <c r="G134" s="39">
        <v>20</v>
      </c>
      <c r="H134" s="39">
        <v>13</v>
      </c>
      <c r="I134" s="76">
        <v>2</v>
      </c>
      <c r="J134" s="39">
        <v>100</v>
      </c>
      <c r="K134" s="40">
        <v>20</v>
      </c>
      <c r="L134" s="79">
        <v>-0.93939393939393945</v>
      </c>
      <c r="M134" s="38"/>
    </row>
    <row r="135" spans="1:13" x14ac:dyDescent="0.35">
      <c r="A135" s="37" t="s">
        <v>146</v>
      </c>
      <c r="B135" s="36" t="s">
        <v>149</v>
      </c>
      <c r="C135" s="34" t="s">
        <v>736</v>
      </c>
      <c r="D135" s="38" t="s">
        <v>737</v>
      </c>
      <c r="E135" s="39">
        <v>0</v>
      </c>
      <c r="F135" s="39">
        <v>0</v>
      </c>
      <c r="G135" s="39">
        <v>2</v>
      </c>
      <c r="H135" s="39">
        <v>5</v>
      </c>
      <c r="I135" s="76">
        <v>7</v>
      </c>
      <c r="J135" s="39">
        <v>14</v>
      </c>
      <c r="K135" s="40">
        <v>2.8</v>
      </c>
      <c r="L135" s="79"/>
      <c r="M135" s="38"/>
    </row>
    <row r="136" spans="1:13" x14ac:dyDescent="0.35">
      <c r="A136" s="37" t="s">
        <v>179</v>
      </c>
      <c r="B136" s="36" t="s">
        <v>186</v>
      </c>
      <c r="C136" s="34" t="s">
        <v>658</v>
      </c>
      <c r="D136" s="38" t="s">
        <v>659</v>
      </c>
      <c r="E136" s="39">
        <v>3</v>
      </c>
      <c r="F136" s="39">
        <v>1</v>
      </c>
      <c r="G136" s="39">
        <v>1</v>
      </c>
      <c r="H136" s="39">
        <v>1</v>
      </c>
      <c r="I136" s="76"/>
      <c r="J136" s="39">
        <v>6</v>
      </c>
      <c r="K136" s="40">
        <v>1.2</v>
      </c>
      <c r="L136" s="79">
        <v>-1</v>
      </c>
      <c r="M136" s="38"/>
    </row>
    <row r="137" spans="1:13" x14ac:dyDescent="0.35">
      <c r="A137" s="37" t="s">
        <v>146</v>
      </c>
      <c r="B137" s="36" t="s">
        <v>149</v>
      </c>
      <c r="C137" s="34" t="s">
        <v>161</v>
      </c>
      <c r="D137" s="38" t="s">
        <v>712</v>
      </c>
      <c r="E137" s="39">
        <v>1</v>
      </c>
      <c r="F137" s="39">
        <v>0</v>
      </c>
      <c r="G137" s="39">
        <v>0</v>
      </c>
      <c r="H137" s="39">
        <v>0</v>
      </c>
      <c r="I137" s="76"/>
      <c r="J137" s="39">
        <v>1</v>
      </c>
      <c r="K137" s="40">
        <v>0.2</v>
      </c>
      <c r="L137" s="79">
        <v>-1</v>
      </c>
      <c r="M137" s="38"/>
    </row>
    <row r="138" spans="1:13" x14ac:dyDescent="0.35">
      <c r="A138" s="37" t="s">
        <v>146</v>
      </c>
      <c r="B138" s="36" t="s">
        <v>149</v>
      </c>
      <c r="C138" s="34" t="s">
        <v>710</v>
      </c>
      <c r="D138" s="38" t="s">
        <v>711</v>
      </c>
      <c r="E138" s="39">
        <v>2</v>
      </c>
      <c r="F138" s="39">
        <v>3</v>
      </c>
      <c r="G138" s="39">
        <v>2</v>
      </c>
      <c r="H138" s="39">
        <v>2</v>
      </c>
      <c r="I138" s="76">
        <v>1</v>
      </c>
      <c r="J138" s="39">
        <v>10</v>
      </c>
      <c r="K138" s="40">
        <v>2</v>
      </c>
      <c r="L138" s="79">
        <v>-0.5</v>
      </c>
      <c r="M138" s="38"/>
    </row>
    <row r="139" spans="1:13" x14ac:dyDescent="0.35">
      <c r="A139" s="37" t="s">
        <v>146</v>
      </c>
      <c r="B139" s="36" t="s">
        <v>149</v>
      </c>
      <c r="C139" s="34" t="s">
        <v>715</v>
      </c>
      <c r="D139" s="38" t="s">
        <v>716</v>
      </c>
      <c r="E139" s="39">
        <v>2</v>
      </c>
      <c r="F139" s="39">
        <v>2</v>
      </c>
      <c r="G139" s="39">
        <v>1</v>
      </c>
      <c r="H139" s="39">
        <v>1</v>
      </c>
      <c r="I139" s="76">
        <v>1</v>
      </c>
      <c r="J139" s="39">
        <v>7</v>
      </c>
      <c r="K139" s="40">
        <v>1.4</v>
      </c>
      <c r="L139" s="79">
        <v>-0.5</v>
      </c>
      <c r="M139" s="38"/>
    </row>
    <row r="140" spans="1:13" x14ac:dyDescent="0.35">
      <c r="A140" s="37" t="s">
        <v>146</v>
      </c>
      <c r="B140" s="36" t="s">
        <v>149</v>
      </c>
      <c r="C140" s="34" t="s">
        <v>713</v>
      </c>
      <c r="D140" s="38" t="s">
        <v>714</v>
      </c>
      <c r="E140" s="39">
        <v>2</v>
      </c>
      <c r="F140" s="39">
        <v>3</v>
      </c>
      <c r="G140" s="39">
        <v>1</v>
      </c>
      <c r="H140" s="39">
        <v>1</v>
      </c>
      <c r="I140" s="76"/>
      <c r="J140" s="39">
        <v>7</v>
      </c>
      <c r="K140" s="40">
        <v>1.4</v>
      </c>
      <c r="L140" s="79">
        <v>-1</v>
      </c>
      <c r="M140" s="38"/>
    </row>
    <row r="141" spans="1:13" x14ac:dyDescent="0.35">
      <c r="A141" s="37" t="s">
        <v>146</v>
      </c>
      <c r="B141" s="36" t="s">
        <v>149</v>
      </c>
      <c r="C141" s="34" t="s">
        <v>338</v>
      </c>
      <c r="D141" s="38" t="s">
        <v>718</v>
      </c>
      <c r="E141" s="39">
        <v>13</v>
      </c>
      <c r="F141" s="39">
        <v>11</v>
      </c>
      <c r="G141" s="39">
        <v>3</v>
      </c>
      <c r="H141" s="39">
        <v>4</v>
      </c>
      <c r="I141" s="76">
        <v>4</v>
      </c>
      <c r="J141" s="39">
        <v>35</v>
      </c>
      <c r="K141" s="40">
        <v>7</v>
      </c>
      <c r="L141" s="79">
        <v>-0.69230769230769229</v>
      </c>
      <c r="M141" s="38"/>
    </row>
    <row r="142" spans="1:13" x14ac:dyDescent="0.35">
      <c r="A142" s="37" t="s">
        <v>146</v>
      </c>
      <c r="B142" s="36" t="s">
        <v>162</v>
      </c>
      <c r="C142" s="34" t="s">
        <v>618</v>
      </c>
      <c r="D142" s="38" t="s">
        <v>619</v>
      </c>
      <c r="E142" s="39">
        <v>61</v>
      </c>
      <c r="F142" s="39">
        <v>36</v>
      </c>
      <c r="G142" s="39">
        <v>28</v>
      </c>
      <c r="H142" s="39">
        <v>28</v>
      </c>
      <c r="I142" s="76">
        <v>26</v>
      </c>
      <c r="J142" s="39">
        <v>179</v>
      </c>
      <c r="K142" s="40">
        <v>35.799999999999997</v>
      </c>
      <c r="L142" s="79">
        <v>-0.57377049180327866</v>
      </c>
      <c r="M142" s="38"/>
    </row>
    <row r="143" spans="1:13" x14ac:dyDescent="0.35">
      <c r="A143" s="37" t="s">
        <v>146</v>
      </c>
      <c r="B143" s="36" t="s">
        <v>149</v>
      </c>
      <c r="C143" s="34" t="s">
        <v>325</v>
      </c>
      <c r="D143" s="38" t="s">
        <v>526</v>
      </c>
      <c r="E143" s="39">
        <v>24</v>
      </c>
      <c r="F143" s="39">
        <v>26</v>
      </c>
      <c r="G143" s="39">
        <v>16</v>
      </c>
      <c r="H143" s="39">
        <v>7</v>
      </c>
      <c r="I143" s="76">
        <v>9</v>
      </c>
      <c r="J143" s="39">
        <v>82</v>
      </c>
      <c r="K143" s="40">
        <v>16.399999999999999</v>
      </c>
      <c r="L143" s="79">
        <v>-0.625</v>
      </c>
      <c r="M143" s="38"/>
    </row>
    <row r="144" spans="1:13" x14ac:dyDescent="0.35">
      <c r="A144" s="37" t="s">
        <v>179</v>
      </c>
      <c r="B144" s="36" t="s">
        <v>186</v>
      </c>
      <c r="C144" s="34" t="s">
        <v>667</v>
      </c>
      <c r="D144" s="38" t="s">
        <v>668</v>
      </c>
      <c r="E144" s="39">
        <v>1</v>
      </c>
      <c r="F144" s="39">
        <v>0</v>
      </c>
      <c r="G144" s="39">
        <v>0</v>
      </c>
      <c r="H144" s="39">
        <v>0</v>
      </c>
      <c r="I144" s="76"/>
      <c r="J144" s="39">
        <v>1</v>
      </c>
      <c r="K144" s="40">
        <v>0.2</v>
      </c>
      <c r="L144" s="79">
        <v>-1</v>
      </c>
      <c r="M144" s="38"/>
    </row>
    <row r="145" spans="1:13" x14ac:dyDescent="0.35">
      <c r="A145" s="37" t="s">
        <v>179</v>
      </c>
      <c r="B145" s="36" t="s">
        <v>186</v>
      </c>
      <c r="C145" s="34" t="s">
        <v>670</v>
      </c>
      <c r="D145" s="38" t="s">
        <v>671</v>
      </c>
      <c r="E145" s="39">
        <v>6</v>
      </c>
      <c r="F145" s="39">
        <v>6</v>
      </c>
      <c r="G145" s="39">
        <v>6</v>
      </c>
      <c r="H145" s="39">
        <v>2</v>
      </c>
      <c r="I145" s="76">
        <v>1</v>
      </c>
      <c r="J145" s="39">
        <v>21</v>
      </c>
      <c r="K145" s="40">
        <v>4.2</v>
      </c>
      <c r="L145" s="79">
        <v>-0.83333333333333337</v>
      </c>
      <c r="M145" s="38"/>
    </row>
    <row r="146" spans="1:13" x14ac:dyDescent="0.35">
      <c r="A146" s="37" t="s">
        <v>179</v>
      </c>
      <c r="B146" s="36" t="s">
        <v>186</v>
      </c>
      <c r="C146" s="34" t="s">
        <v>192</v>
      </c>
      <c r="D146" s="38" t="s">
        <v>669</v>
      </c>
      <c r="E146" s="39">
        <v>6</v>
      </c>
      <c r="F146" s="39">
        <v>6</v>
      </c>
      <c r="G146" s="39">
        <v>4</v>
      </c>
      <c r="H146" s="39">
        <v>3</v>
      </c>
      <c r="I146" s="76">
        <v>1</v>
      </c>
      <c r="J146" s="39">
        <v>20</v>
      </c>
      <c r="K146" s="40">
        <v>4</v>
      </c>
      <c r="L146" s="79">
        <v>-0.83333333333333337</v>
      </c>
      <c r="M146" s="38"/>
    </row>
    <row r="147" spans="1:13" x14ac:dyDescent="0.35">
      <c r="A147" s="37" t="s">
        <v>114</v>
      </c>
      <c r="B147" s="36" t="s">
        <v>115</v>
      </c>
      <c r="C147" s="34" t="s">
        <v>215</v>
      </c>
      <c r="D147" s="38" t="s">
        <v>649</v>
      </c>
      <c r="E147" s="39">
        <v>4</v>
      </c>
      <c r="F147" s="39">
        <v>11</v>
      </c>
      <c r="G147" s="39">
        <v>12</v>
      </c>
      <c r="H147" s="39">
        <v>16</v>
      </c>
      <c r="I147" s="76">
        <v>8</v>
      </c>
      <c r="J147" s="39">
        <v>51</v>
      </c>
      <c r="K147" s="40">
        <v>10.199999999999999</v>
      </c>
      <c r="L147" s="79">
        <v>1</v>
      </c>
      <c r="M147" s="38"/>
    </row>
    <row r="148" spans="1:13" x14ac:dyDescent="0.35">
      <c r="A148" s="37" t="s">
        <v>179</v>
      </c>
      <c r="B148" s="36" t="s">
        <v>180</v>
      </c>
      <c r="C148" s="34" t="s">
        <v>372</v>
      </c>
      <c r="D148" s="38" t="s">
        <v>453</v>
      </c>
      <c r="E148" s="39">
        <v>39</v>
      </c>
      <c r="F148" s="39">
        <v>29</v>
      </c>
      <c r="G148" s="39">
        <v>25</v>
      </c>
      <c r="H148" s="39">
        <v>17</v>
      </c>
      <c r="I148" s="76">
        <v>21</v>
      </c>
      <c r="J148" s="39">
        <v>131</v>
      </c>
      <c r="K148" s="40">
        <v>26.2</v>
      </c>
      <c r="L148" s="79">
        <v>-0.46153846153846156</v>
      </c>
      <c r="M148" s="38"/>
    </row>
    <row r="149" spans="1:13" x14ac:dyDescent="0.35">
      <c r="A149" s="37" t="s">
        <v>114</v>
      </c>
      <c r="B149" s="36" t="s">
        <v>125</v>
      </c>
      <c r="C149" s="34" t="s">
        <v>426</v>
      </c>
      <c r="D149" s="38" t="s">
        <v>427</v>
      </c>
      <c r="E149" s="39">
        <v>16</v>
      </c>
      <c r="F149" s="39">
        <v>12</v>
      </c>
      <c r="G149" s="39">
        <v>19</v>
      </c>
      <c r="H149" s="39">
        <v>21</v>
      </c>
      <c r="I149" s="76">
        <v>20</v>
      </c>
      <c r="J149" s="39">
        <v>88</v>
      </c>
      <c r="K149" s="40">
        <v>17.600000000000001</v>
      </c>
      <c r="L149" s="79">
        <v>0.25</v>
      </c>
      <c r="M149" s="38"/>
    </row>
    <row r="150" spans="1:13" x14ac:dyDescent="0.35">
      <c r="A150" s="37" t="s">
        <v>135</v>
      </c>
      <c r="B150" s="36" t="s">
        <v>136</v>
      </c>
      <c r="C150" s="34" t="s">
        <v>289</v>
      </c>
      <c r="D150" s="38" t="s">
        <v>416</v>
      </c>
      <c r="E150" s="39">
        <v>6</v>
      </c>
      <c r="F150" s="39">
        <v>4</v>
      </c>
      <c r="G150" s="39">
        <v>4</v>
      </c>
      <c r="H150" s="39">
        <v>0</v>
      </c>
      <c r="I150" s="76">
        <v>1</v>
      </c>
      <c r="J150" s="39">
        <v>15</v>
      </c>
      <c r="K150" s="40">
        <v>3</v>
      </c>
      <c r="L150" s="79">
        <v>-0.83333333333333337</v>
      </c>
      <c r="M150" s="38"/>
    </row>
    <row r="151" spans="1:13" x14ac:dyDescent="0.35">
      <c r="A151" s="37" t="s">
        <v>135</v>
      </c>
      <c r="B151" s="36" t="s">
        <v>136</v>
      </c>
      <c r="C151" s="34" t="s">
        <v>517</v>
      </c>
      <c r="D151" s="38" t="s">
        <v>518</v>
      </c>
      <c r="E151" s="39">
        <v>3</v>
      </c>
      <c r="F151" s="39">
        <v>3</v>
      </c>
      <c r="G151" s="39">
        <v>2</v>
      </c>
      <c r="H151" s="39">
        <v>2</v>
      </c>
      <c r="I151" s="76"/>
      <c r="J151" s="39">
        <v>10</v>
      </c>
      <c r="K151" s="40">
        <v>2</v>
      </c>
      <c r="L151" s="79">
        <v>-1</v>
      </c>
      <c r="M151" s="38"/>
    </row>
    <row r="152" spans="1:13" x14ac:dyDescent="0.35">
      <c r="A152" s="37" t="s">
        <v>135</v>
      </c>
      <c r="B152" s="36" t="s">
        <v>136</v>
      </c>
      <c r="C152" s="34" t="s">
        <v>626</v>
      </c>
      <c r="D152" s="38" t="s">
        <v>627</v>
      </c>
      <c r="E152" s="39">
        <v>24</v>
      </c>
      <c r="F152" s="39">
        <v>19</v>
      </c>
      <c r="G152" s="39">
        <v>12</v>
      </c>
      <c r="H152" s="39">
        <v>8</v>
      </c>
      <c r="I152" s="76">
        <v>12</v>
      </c>
      <c r="J152" s="39">
        <v>75</v>
      </c>
      <c r="K152" s="40">
        <v>15</v>
      </c>
      <c r="L152" s="79">
        <v>-0.5</v>
      </c>
      <c r="M152" s="38"/>
    </row>
    <row r="153" spans="1:13" x14ac:dyDescent="0.35">
      <c r="A153" s="37" t="s">
        <v>179</v>
      </c>
      <c r="B153" s="36" t="s">
        <v>186</v>
      </c>
      <c r="C153" s="34" t="s">
        <v>751</v>
      </c>
      <c r="D153" s="38" t="s">
        <v>752</v>
      </c>
      <c r="E153" s="39">
        <v>3</v>
      </c>
      <c r="F153" s="39">
        <v>1</v>
      </c>
      <c r="G153" s="39">
        <v>0</v>
      </c>
      <c r="H153" s="39">
        <v>0</v>
      </c>
      <c r="I153" s="76"/>
      <c r="J153" s="39">
        <v>4</v>
      </c>
      <c r="K153" s="40">
        <v>0.8</v>
      </c>
      <c r="L153" s="79">
        <v>-1</v>
      </c>
      <c r="M153" s="38"/>
    </row>
    <row r="154" spans="1:13" x14ac:dyDescent="0.35">
      <c r="A154" s="37" t="s">
        <v>114</v>
      </c>
      <c r="B154" s="36" t="s">
        <v>115</v>
      </c>
      <c r="C154" s="34" t="s">
        <v>723</v>
      </c>
      <c r="D154" s="38" t="s">
        <v>724</v>
      </c>
      <c r="E154" s="39">
        <v>0</v>
      </c>
      <c r="F154" s="39">
        <v>1</v>
      </c>
      <c r="G154" s="39">
        <v>0</v>
      </c>
      <c r="H154" s="39">
        <v>0</v>
      </c>
      <c r="I154" s="76">
        <v>1</v>
      </c>
      <c r="J154" s="39">
        <v>2</v>
      </c>
      <c r="K154" s="40">
        <v>0.4</v>
      </c>
      <c r="L154" s="79"/>
      <c r="M154" s="38"/>
    </row>
    <row r="155" spans="1:13" x14ac:dyDescent="0.35">
      <c r="A155" s="37" t="s">
        <v>146</v>
      </c>
      <c r="B155" s="36" t="s">
        <v>149</v>
      </c>
      <c r="C155" s="34" t="s">
        <v>157</v>
      </c>
      <c r="D155" s="38" t="s">
        <v>745</v>
      </c>
      <c r="E155" s="39">
        <v>14</v>
      </c>
      <c r="F155" s="39">
        <v>15</v>
      </c>
      <c r="G155" s="39">
        <v>8</v>
      </c>
      <c r="H155" s="39">
        <v>10</v>
      </c>
      <c r="I155" s="76">
        <v>6</v>
      </c>
      <c r="J155" s="39">
        <v>53</v>
      </c>
      <c r="K155" s="40">
        <v>10.6</v>
      </c>
      <c r="L155" s="79">
        <v>-0.5714285714285714</v>
      </c>
      <c r="M155" s="38"/>
    </row>
    <row r="156" spans="1:13" x14ac:dyDescent="0.35">
      <c r="A156" s="37" t="s">
        <v>146</v>
      </c>
      <c r="B156" s="36" t="s">
        <v>149</v>
      </c>
      <c r="C156" s="34" t="s">
        <v>747</v>
      </c>
      <c r="D156" s="38" t="s">
        <v>748</v>
      </c>
      <c r="E156" s="39">
        <v>8</v>
      </c>
      <c r="F156" s="39">
        <v>9</v>
      </c>
      <c r="G156" s="39">
        <v>4</v>
      </c>
      <c r="H156" s="39">
        <v>3</v>
      </c>
      <c r="I156" s="76">
        <v>3</v>
      </c>
      <c r="J156" s="39">
        <v>27</v>
      </c>
      <c r="K156" s="40">
        <v>5.4</v>
      </c>
      <c r="L156" s="79">
        <v>-0.625</v>
      </c>
      <c r="M156" s="38"/>
    </row>
    <row r="157" spans="1:13" x14ac:dyDescent="0.35">
      <c r="A157" s="37" t="s">
        <v>146</v>
      </c>
      <c r="B157" s="36" t="s">
        <v>149</v>
      </c>
      <c r="C157" s="34" t="s">
        <v>158</v>
      </c>
      <c r="D157" s="38" t="s">
        <v>746</v>
      </c>
      <c r="E157" s="39">
        <v>10</v>
      </c>
      <c r="F157" s="39">
        <v>9</v>
      </c>
      <c r="G157" s="39">
        <v>10</v>
      </c>
      <c r="H157" s="39">
        <v>7</v>
      </c>
      <c r="I157" s="76">
        <v>3</v>
      </c>
      <c r="J157" s="39">
        <v>39</v>
      </c>
      <c r="K157" s="40">
        <v>7.8</v>
      </c>
      <c r="L157" s="79">
        <v>-0.7</v>
      </c>
      <c r="M157" s="38"/>
    </row>
    <row r="158" spans="1:13" x14ac:dyDescent="0.35">
      <c r="A158" s="37" t="s">
        <v>146</v>
      </c>
      <c r="B158" s="36" t="s">
        <v>162</v>
      </c>
      <c r="C158" s="34" t="s">
        <v>624</v>
      </c>
      <c r="D158" s="38" t="s">
        <v>625</v>
      </c>
      <c r="E158" s="39">
        <v>9</v>
      </c>
      <c r="F158" s="39">
        <v>7</v>
      </c>
      <c r="G158" s="39">
        <v>4</v>
      </c>
      <c r="H158" s="39">
        <v>3</v>
      </c>
      <c r="I158" s="76">
        <v>1</v>
      </c>
      <c r="J158" s="39">
        <v>24</v>
      </c>
      <c r="K158" s="40">
        <v>4.8</v>
      </c>
      <c r="L158" s="79">
        <v>-0.88888888888888884</v>
      </c>
      <c r="M158" s="38"/>
    </row>
    <row r="159" spans="1:13" x14ac:dyDescent="0.35">
      <c r="A159" s="37" t="s">
        <v>146</v>
      </c>
      <c r="B159" s="36" t="s">
        <v>162</v>
      </c>
      <c r="C159" s="34" t="s">
        <v>357</v>
      </c>
      <c r="D159" s="38" t="s">
        <v>489</v>
      </c>
      <c r="E159" s="39">
        <v>0</v>
      </c>
      <c r="F159" s="39">
        <v>4</v>
      </c>
      <c r="G159" s="39">
        <v>8</v>
      </c>
      <c r="H159" s="39">
        <v>15</v>
      </c>
      <c r="I159" s="76">
        <v>15</v>
      </c>
      <c r="J159" s="39">
        <v>42</v>
      </c>
      <c r="K159" s="40">
        <v>8.4</v>
      </c>
      <c r="L159" s="79"/>
      <c r="M159" s="38"/>
    </row>
    <row r="160" spans="1:13" x14ac:dyDescent="0.35">
      <c r="A160" s="37" t="s">
        <v>146</v>
      </c>
      <c r="B160" s="36" t="s">
        <v>162</v>
      </c>
      <c r="C160" s="34" t="s">
        <v>353</v>
      </c>
      <c r="D160" s="38" t="s">
        <v>354</v>
      </c>
      <c r="E160" s="39">
        <v>9</v>
      </c>
      <c r="F160" s="39">
        <v>5</v>
      </c>
      <c r="G160" s="39">
        <v>8</v>
      </c>
      <c r="H160" s="39">
        <v>7</v>
      </c>
      <c r="I160" s="76">
        <v>8</v>
      </c>
      <c r="J160" s="39">
        <v>37</v>
      </c>
      <c r="K160" s="40">
        <v>7.4</v>
      </c>
      <c r="L160" s="79">
        <v>-0.1111111111111111</v>
      </c>
      <c r="M160" s="38"/>
    </row>
    <row r="161" spans="1:13" x14ac:dyDescent="0.35">
      <c r="A161" s="37" t="s">
        <v>193</v>
      </c>
      <c r="B161" s="36" t="s">
        <v>194</v>
      </c>
      <c r="C161" s="34" t="s">
        <v>406</v>
      </c>
      <c r="D161" s="38" t="s">
        <v>734</v>
      </c>
      <c r="E161" s="39">
        <v>108</v>
      </c>
      <c r="F161" s="39">
        <v>113</v>
      </c>
      <c r="G161" s="39">
        <v>121</v>
      </c>
      <c r="H161" s="39">
        <v>127</v>
      </c>
      <c r="I161" s="76">
        <v>101</v>
      </c>
      <c r="J161" s="39">
        <v>570</v>
      </c>
      <c r="K161" s="40">
        <v>114</v>
      </c>
      <c r="L161" s="79">
        <v>-6.4814814814814811E-2</v>
      </c>
      <c r="M161" s="38"/>
    </row>
    <row r="162" spans="1:13" x14ac:dyDescent="0.35">
      <c r="A162" s="37" t="s">
        <v>135</v>
      </c>
      <c r="B162" s="36" t="s">
        <v>136</v>
      </c>
      <c r="C162" s="34" t="s">
        <v>145</v>
      </c>
      <c r="D162" s="38" t="s">
        <v>705</v>
      </c>
      <c r="E162" s="39">
        <v>6</v>
      </c>
      <c r="F162" s="39">
        <v>2</v>
      </c>
      <c r="G162" s="39">
        <v>4</v>
      </c>
      <c r="H162" s="39">
        <v>5</v>
      </c>
      <c r="I162" s="76">
        <v>6</v>
      </c>
      <c r="J162" s="39">
        <v>23</v>
      </c>
      <c r="K162" s="40">
        <v>4.5999999999999996</v>
      </c>
      <c r="L162" s="79">
        <v>0</v>
      </c>
      <c r="M162" s="38"/>
    </row>
    <row r="163" spans="1:13" x14ac:dyDescent="0.35">
      <c r="A163" s="37" t="s">
        <v>146</v>
      </c>
      <c r="B163" s="36" t="s">
        <v>162</v>
      </c>
      <c r="C163" s="34" t="s">
        <v>654</v>
      </c>
      <c r="D163" s="38" t="s">
        <v>655</v>
      </c>
      <c r="E163" s="39">
        <v>7</v>
      </c>
      <c r="F163" s="39">
        <v>6</v>
      </c>
      <c r="G163" s="39">
        <v>3</v>
      </c>
      <c r="H163" s="39">
        <v>6</v>
      </c>
      <c r="I163" s="76">
        <v>6</v>
      </c>
      <c r="J163" s="39">
        <v>28</v>
      </c>
      <c r="K163" s="40">
        <v>5.6</v>
      </c>
      <c r="L163" s="79">
        <v>-0.14285714285714285</v>
      </c>
      <c r="M163" s="38"/>
    </row>
    <row r="164" spans="1:13" x14ac:dyDescent="0.35">
      <c r="A164" s="37" t="s">
        <v>146</v>
      </c>
      <c r="B164" s="36" t="s">
        <v>162</v>
      </c>
      <c r="C164" s="34" t="s">
        <v>512</v>
      </c>
      <c r="D164" s="38" t="s">
        <v>513</v>
      </c>
      <c r="E164" s="39">
        <v>24</v>
      </c>
      <c r="F164" s="39">
        <v>22</v>
      </c>
      <c r="G164" s="39">
        <v>17</v>
      </c>
      <c r="H164" s="39">
        <v>14</v>
      </c>
      <c r="I164" s="76">
        <v>11</v>
      </c>
      <c r="J164" s="39">
        <v>88</v>
      </c>
      <c r="K164" s="40">
        <v>17.600000000000001</v>
      </c>
      <c r="L164" s="79">
        <v>-0.54166666666666663</v>
      </c>
      <c r="M164" s="38"/>
    </row>
    <row r="165" spans="1:13" x14ac:dyDescent="0.35">
      <c r="A165" s="37" t="s">
        <v>146</v>
      </c>
      <c r="B165" s="36" t="s">
        <v>149</v>
      </c>
      <c r="C165" s="34" t="s">
        <v>594</v>
      </c>
      <c r="D165" s="38" t="s">
        <v>595</v>
      </c>
      <c r="E165" s="39">
        <v>36</v>
      </c>
      <c r="F165" s="39">
        <v>24</v>
      </c>
      <c r="G165" s="39">
        <v>21</v>
      </c>
      <c r="H165" s="39">
        <v>30</v>
      </c>
      <c r="I165" s="76">
        <v>26</v>
      </c>
      <c r="J165" s="39">
        <v>137</v>
      </c>
      <c r="K165" s="40">
        <v>27.4</v>
      </c>
      <c r="L165" s="79">
        <v>-0.27777777777777779</v>
      </c>
      <c r="M165" s="38"/>
    </row>
    <row r="166" spans="1:13" x14ac:dyDescent="0.35">
      <c r="A166" s="37" t="s">
        <v>114</v>
      </c>
      <c r="B166" s="36" t="s">
        <v>115</v>
      </c>
      <c r="C166" s="34" t="s">
        <v>556</v>
      </c>
      <c r="D166" s="38" t="s">
        <v>557</v>
      </c>
      <c r="E166" s="39">
        <v>0</v>
      </c>
      <c r="F166" s="39">
        <v>2</v>
      </c>
      <c r="G166" s="39">
        <v>4</v>
      </c>
      <c r="H166" s="39">
        <v>3</v>
      </c>
      <c r="I166" s="76">
        <v>3</v>
      </c>
      <c r="J166" s="39">
        <v>12</v>
      </c>
      <c r="K166" s="40">
        <v>2.4</v>
      </c>
      <c r="L166" s="79"/>
      <c r="M166" s="38"/>
    </row>
    <row r="167" spans="1:13" x14ac:dyDescent="0.35">
      <c r="A167" s="37" t="s">
        <v>114</v>
      </c>
      <c r="B167" s="36" t="s">
        <v>125</v>
      </c>
      <c r="C167" s="34" t="s">
        <v>248</v>
      </c>
      <c r="D167" s="38" t="s">
        <v>249</v>
      </c>
      <c r="E167" s="39">
        <v>9</v>
      </c>
      <c r="F167" s="39">
        <v>12</v>
      </c>
      <c r="G167" s="39">
        <v>3</v>
      </c>
      <c r="H167" s="39">
        <v>5</v>
      </c>
      <c r="I167" s="76">
        <v>5</v>
      </c>
      <c r="J167" s="39">
        <v>34</v>
      </c>
      <c r="K167" s="40">
        <v>6.8</v>
      </c>
      <c r="L167" s="79">
        <v>-0.44444444444444442</v>
      </c>
      <c r="M167" s="38"/>
    </row>
    <row r="168" spans="1:13" x14ac:dyDescent="0.35">
      <c r="A168" s="37" t="s">
        <v>179</v>
      </c>
      <c r="B168" s="36" t="s">
        <v>186</v>
      </c>
      <c r="C168" s="34" t="s">
        <v>398</v>
      </c>
      <c r="D168" s="38" t="s">
        <v>399</v>
      </c>
      <c r="E168" s="39">
        <v>0</v>
      </c>
      <c r="F168" s="39">
        <v>0</v>
      </c>
      <c r="G168" s="39">
        <v>1</v>
      </c>
      <c r="H168" s="39">
        <v>0</v>
      </c>
      <c r="I168" s="76"/>
      <c r="J168" s="39">
        <v>1</v>
      </c>
      <c r="K168" s="40">
        <v>0.2</v>
      </c>
      <c r="L168" s="79"/>
      <c r="M168" s="38"/>
    </row>
    <row r="169" spans="1:13" x14ac:dyDescent="0.35">
      <c r="A169" s="37" t="s">
        <v>179</v>
      </c>
      <c r="B169" s="36" t="s">
        <v>186</v>
      </c>
      <c r="C169" s="34" t="s">
        <v>508</v>
      </c>
      <c r="D169" s="38" t="s">
        <v>509</v>
      </c>
      <c r="E169" s="39">
        <v>1</v>
      </c>
      <c r="F169" s="39">
        <v>1</v>
      </c>
      <c r="G169" s="39">
        <v>1</v>
      </c>
      <c r="H169" s="39">
        <v>0</v>
      </c>
      <c r="I169" s="76"/>
      <c r="J169" s="39">
        <v>3</v>
      </c>
      <c r="K169" s="40">
        <v>0.6</v>
      </c>
      <c r="L169" s="79">
        <v>-1</v>
      </c>
      <c r="M169" s="38"/>
    </row>
    <row r="170" spans="1:13" x14ac:dyDescent="0.35">
      <c r="A170" s="37" t="s">
        <v>114</v>
      </c>
      <c r="B170" s="36" t="s">
        <v>115</v>
      </c>
      <c r="C170" s="34" t="s">
        <v>206</v>
      </c>
      <c r="D170" s="38" t="s">
        <v>207</v>
      </c>
      <c r="E170" s="39">
        <v>18</v>
      </c>
      <c r="F170" s="39">
        <v>17</v>
      </c>
      <c r="G170" s="39">
        <v>23</v>
      </c>
      <c r="H170" s="39">
        <v>19</v>
      </c>
      <c r="I170" s="76">
        <v>14</v>
      </c>
      <c r="J170" s="39">
        <v>91</v>
      </c>
      <c r="K170" s="40">
        <v>18.2</v>
      </c>
      <c r="L170" s="79">
        <v>-0.22222222222222221</v>
      </c>
      <c r="M170" s="38"/>
    </row>
    <row r="171" spans="1:13" x14ac:dyDescent="0.35">
      <c r="A171" s="37" t="s">
        <v>135</v>
      </c>
      <c r="B171" s="36" t="s">
        <v>136</v>
      </c>
      <c r="C171" s="34" t="s">
        <v>612</v>
      </c>
      <c r="D171" s="38" t="s">
        <v>613</v>
      </c>
      <c r="E171" s="39">
        <v>30</v>
      </c>
      <c r="F171" s="39">
        <v>28</v>
      </c>
      <c r="G171" s="39">
        <v>35</v>
      </c>
      <c r="H171" s="39">
        <v>23</v>
      </c>
      <c r="I171" s="76">
        <v>25</v>
      </c>
      <c r="J171" s="39">
        <v>141</v>
      </c>
      <c r="K171" s="40">
        <v>28.2</v>
      </c>
      <c r="L171" s="79">
        <v>-0.16666666666666666</v>
      </c>
      <c r="M171" s="38"/>
    </row>
    <row r="172" spans="1:13" x14ac:dyDescent="0.35">
      <c r="A172" s="37" t="s">
        <v>135</v>
      </c>
      <c r="B172" s="36" t="s">
        <v>136</v>
      </c>
      <c r="C172" s="34" t="s">
        <v>373</v>
      </c>
      <c r="D172" s="38" t="s">
        <v>534</v>
      </c>
      <c r="E172" s="39">
        <v>10</v>
      </c>
      <c r="F172" s="39">
        <v>8</v>
      </c>
      <c r="G172" s="39">
        <v>17</v>
      </c>
      <c r="H172" s="39">
        <v>19</v>
      </c>
      <c r="I172" s="76">
        <v>13</v>
      </c>
      <c r="J172" s="39">
        <v>67</v>
      </c>
      <c r="K172" s="40">
        <v>13.4</v>
      </c>
      <c r="L172" s="79">
        <v>0.3</v>
      </c>
      <c r="M172" s="38"/>
    </row>
    <row r="173" spans="1:13" x14ac:dyDescent="0.35">
      <c r="A173" s="37" t="s">
        <v>179</v>
      </c>
      <c r="B173" s="36" t="s">
        <v>180</v>
      </c>
      <c r="C173" s="34" t="s">
        <v>375</v>
      </c>
      <c r="D173" s="38" t="s">
        <v>452</v>
      </c>
      <c r="E173" s="39">
        <v>8</v>
      </c>
      <c r="F173" s="39">
        <v>7</v>
      </c>
      <c r="G173" s="39">
        <v>8</v>
      </c>
      <c r="H173" s="39">
        <v>7</v>
      </c>
      <c r="I173" s="76">
        <v>3</v>
      </c>
      <c r="J173" s="39">
        <v>33</v>
      </c>
      <c r="K173" s="40">
        <v>6.6</v>
      </c>
      <c r="L173" s="79">
        <v>-0.625</v>
      </c>
      <c r="M173" s="38"/>
    </row>
    <row r="174" spans="1:13" x14ac:dyDescent="0.35">
      <c r="A174" s="37" t="s">
        <v>114</v>
      </c>
      <c r="B174" s="36" t="s">
        <v>115</v>
      </c>
      <c r="C174" s="59" t="s">
        <v>781</v>
      </c>
      <c r="D174" s="73" t="s">
        <v>786</v>
      </c>
      <c r="E174" s="39"/>
      <c r="F174" s="39"/>
      <c r="G174" s="39"/>
      <c r="H174" s="39">
        <v>1</v>
      </c>
      <c r="I174" s="76"/>
      <c r="J174" s="39">
        <v>1</v>
      </c>
      <c r="K174" s="40">
        <v>0.2</v>
      </c>
      <c r="L174" s="79"/>
      <c r="M174" s="38"/>
    </row>
    <row r="175" spans="1:13" x14ac:dyDescent="0.35">
      <c r="A175" s="37" t="s">
        <v>114</v>
      </c>
      <c r="B175" s="36" t="s">
        <v>115</v>
      </c>
      <c r="C175" s="34" t="s">
        <v>545</v>
      </c>
      <c r="D175" s="38" t="s">
        <v>546</v>
      </c>
      <c r="E175" s="39">
        <v>0</v>
      </c>
      <c r="F175" s="39">
        <v>2</v>
      </c>
      <c r="G175" s="39">
        <v>1</v>
      </c>
      <c r="H175" s="39">
        <v>4</v>
      </c>
      <c r="I175" s="76">
        <v>2</v>
      </c>
      <c r="J175" s="39">
        <v>9</v>
      </c>
      <c r="K175" s="40">
        <v>1.8</v>
      </c>
      <c r="L175" s="79"/>
      <c r="M175" s="38"/>
    </row>
    <row r="176" spans="1:13" x14ac:dyDescent="0.35">
      <c r="A176" s="37" t="s">
        <v>179</v>
      </c>
      <c r="B176" s="36" t="s">
        <v>186</v>
      </c>
      <c r="C176" s="34" t="s">
        <v>630</v>
      </c>
      <c r="D176" s="38" t="s">
        <v>631</v>
      </c>
      <c r="E176" s="39">
        <v>6</v>
      </c>
      <c r="F176" s="39">
        <v>9</v>
      </c>
      <c r="G176" s="39">
        <v>6</v>
      </c>
      <c r="H176" s="39">
        <v>7</v>
      </c>
      <c r="I176" s="76">
        <v>11</v>
      </c>
      <c r="J176" s="39">
        <v>39</v>
      </c>
      <c r="K176" s="40">
        <v>7.8</v>
      </c>
      <c r="L176" s="79">
        <v>0.83333333333333337</v>
      </c>
      <c r="M176" s="38"/>
    </row>
    <row r="177" spans="1:13" x14ac:dyDescent="0.35">
      <c r="A177" s="37" t="s">
        <v>114</v>
      </c>
      <c r="B177" s="36" t="s">
        <v>125</v>
      </c>
      <c r="C177" s="34" t="s">
        <v>246</v>
      </c>
      <c r="D177" s="38" t="s">
        <v>247</v>
      </c>
      <c r="E177" s="39">
        <v>7</v>
      </c>
      <c r="F177" s="39">
        <v>9</v>
      </c>
      <c r="G177" s="39">
        <v>9</v>
      </c>
      <c r="H177" s="39">
        <v>4</v>
      </c>
      <c r="I177" s="76">
        <v>3</v>
      </c>
      <c r="J177" s="39">
        <v>32</v>
      </c>
      <c r="K177" s="40">
        <v>6.4</v>
      </c>
      <c r="L177" s="79">
        <v>-0.5714285714285714</v>
      </c>
      <c r="M177" s="38"/>
    </row>
    <row r="178" spans="1:13" x14ac:dyDescent="0.35">
      <c r="A178" s="37" t="s">
        <v>179</v>
      </c>
      <c r="B178" s="36" t="s">
        <v>186</v>
      </c>
      <c r="C178" s="34" t="s">
        <v>417</v>
      </c>
      <c r="D178" s="38" t="s">
        <v>418</v>
      </c>
      <c r="E178" s="39">
        <v>7</v>
      </c>
      <c r="F178" s="39">
        <v>9</v>
      </c>
      <c r="G178" s="39">
        <v>3</v>
      </c>
      <c r="H178" s="39">
        <v>4</v>
      </c>
      <c r="I178" s="76">
        <v>4</v>
      </c>
      <c r="J178" s="39">
        <v>27</v>
      </c>
      <c r="K178" s="40">
        <v>5.4</v>
      </c>
      <c r="L178" s="79">
        <v>-0.42857142857142855</v>
      </c>
      <c r="M178" s="38"/>
    </row>
    <row r="179" spans="1:13" x14ac:dyDescent="0.35">
      <c r="A179" s="37" t="s">
        <v>179</v>
      </c>
      <c r="B179" s="36" t="s">
        <v>186</v>
      </c>
      <c r="C179" s="34" t="s">
        <v>471</v>
      </c>
      <c r="D179" s="38" t="s">
        <v>472</v>
      </c>
      <c r="E179" s="39">
        <v>1</v>
      </c>
      <c r="F179" s="39">
        <v>6</v>
      </c>
      <c r="G179" s="39">
        <v>4</v>
      </c>
      <c r="H179" s="39">
        <v>6</v>
      </c>
      <c r="I179" s="76">
        <v>1</v>
      </c>
      <c r="J179" s="39">
        <v>18</v>
      </c>
      <c r="K179" s="40">
        <v>3.6</v>
      </c>
      <c r="L179" s="79">
        <v>0</v>
      </c>
      <c r="M179" s="38"/>
    </row>
    <row r="180" spans="1:13" x14ac:dyDescent="0.35">
      <c r="A180" s="37" t="s">
        <v>179</v>
      </c>
      <c r="B180" s="36" t="s">
        <v>186</v>
      </c>
      <c r="C180" s="34" t="s">
        <v>628</v>
      </c>
      <c r="D180" s="38" t="s">
        <v>629</v>
      </c>
      <c r="E180" s="39">
        <v>26</v>
      </c>
      <c r="F180" s="39">
        <v>19</v>
      </c>
      <c r="G180" s="39">
        <v>19</v>
      </c>
      <c r="H180" s="39">
        <v>14</v>
      </c>
      <c r="I180" s="76">
        <v>23</v>
      </c>
      <c r="J180" s="39">
        <v>101</v>
      </c>
      <c r="K180" s="40">
        <v>20.2</v>
      </c>
      <c r="L180" s="79">
        <v>-0.11538461538461539</v>
      </c>
      <c r="M180" s="38"/>
    </row>
    <row r="181" spans="1:13" x14ac:dyDescent="0.35">
      <c r="A181" s="37" t="s">
        <v>146</v>
      </c>
      <c r="B181" s="36" t="s">
        <v>149</v>
      </c>
      <c r="C181" s="34" t="s">
        <v>596</v>
      </c>
      <c r="D181" s="38" t="s">
        <v>597</v>
      </c>
      <c r="E181" s="39">
        <v>2</v>
      </c>
      <c r="F181" s="39">
        <v>6</v>
      </c>
      <c r="G181" s="39">
        <v>2</v>
      </c>
      <c r="H181" s="39">
        <v>1</v>
      </c>
      <c r="I181" s="76"/>
      <c r="J181" s="39">
        <v>11</v>
      </c>
      <c r="K181" s="40">
        <v>2.2000000000000002</v>
      </c>
      <c r="L181" s="79">
        <v>-1</v>
      </c>
      <c r="M181" s="38"/>
    </row>
    <row r="182" spans="1:13" x14ac:dyDescent="0.35">
      <c r="A182" s="37" t="s">
        <v>179</v>
      </c>
      <c r="B182" s="36" t="s">
        <v>778</v>
      </c>
      <c r="C182" s="34" t="s">
        <v>510</v>
      </c>
      <c r="D182" s="38" t="s">
        <v>511</v>
      </c>
      <c r="E182" s="39">
        <v>0</v>
      </c>
      <c r="F182" s="39">
        <v>0</v>
      </c>
      <c r="G182" s="39">
        <v>7</v>
      </c>
      <c r="H182" s="39">
        <v>17</v>
      </c>
      <c r="I182" s="76">
        <v>23</v>
      </c>
      <c r="J182" s="39">
        <v>47</v>
      </c>
      <c r="K182" s="40">
        <v>9.4</v>
      </c>
      <c r="L182" s="79"/>
      <c r="M182" s="38"/>
    </row>
    <row r="183" spans="1:13" ht="29" x14ac:dyDescent="0.35">
      <c r="A183" s="34" t="s">
        <v>179</v>
      </c>
      <c r="B183" s="59" t="s">
        <v>186</v>
      </c>
      <c r="C183" s="59" t="s">
        <v>782</v>
      </c>
      <c r="D183" s="74" t="s">
        <v>787</v>
      </c>
      <c r="E183" s="39"/>
      <c r="F183" s="39"/>
      <c r="G183" s="39"/>
      <c r="H183" s="39">
        <v>1</v>
      </c>
      <c r="I183" s="76">
        <v>2</v>
      </c>
      <c r="J183" s="39">
        <v>3</v>
      </c>
      <c r="K183" s="40">
        <v>0.6</v>
      </c>
      <c r="L183" s="79"/>
      <c r="M183" s="38"/>
    </row>
    <row r="184" spans="1:13" x14ac:dyDescent="0.35">
      <c r="A184" s="37" t="s">
        <v>114</v>
      </c>
      <c r="B184" s="36" t="s">
        <v>115</v>
      </c>
      <c r="C184" s="34" t="s">
        <v>216</v>
      </c>
      <c r="D184" s="38" t="s">
        <v>690</v>
      </c>
      <c r="E184" s="39">
        <v>46</v>
      </c>
      <c r="F184" s="39">
        <v>44</v>
      </c>
      <c r="G184" s="39">
        <v>32</v>
      </c>
      <c r="H184" s="39">
        <v>45</v>
      </c>
      <c r="I184" s="76">
        <v>45</v>
      </c>
      <c r="J184" s="39">
        <v>212</v>
      </c>
      <c r="K184" s="40">
        <v>42.4</v>
      </c>
      <c r="L184" s="79">
        <v>-2.1739130434782608E-2</v>
      </c>
      <c r="M184" s="38"/>
    </row>
    <row r="185" spans="1:13" x14ac:dyDescent="0.35">
      <c r="A185" s="37" t="s">
        <v>146</v>
      </c>
      <c r="B185" s="36" t="s">
        <v>162</v>
      </c>
      <c r="C185" s="34" t="s">
        <v>355</v>
      </c>
      <c r="D185" s="38" t="s">
        <v>356</v>
      </c>
      <c r="E185" s="39">
        <v>422</v>
      </c>
      <c r="F185" s="39">
        <v>200</v>
      </c>
      <c r="G185" s="39">
        <v>99</v>
      </c>
      <c r="H185" s="39">
        <v>57</v>
      </c>
      <c r="I185" s="76">
        <v>25</v>
      </c>
      <c r="J185" s="39">
        <v>803</v>
      </c>
      <c r="K185" s="40">
        <v>160.6</v>
      </c>
      <c r="L185" s="79">
        <v>-0.94075829383886256</v>
      </c>
      <c r="M185" s="38"/>
    </row>
    <row r="186" spans="1:13" x14ac:dyDescent="0.35">
      <c r="A186" s="37" t="s">
        <v>135</v>
      </c>
      <c r="B186" s="36" t="s">
        <v>136</v>
      </c>
      <c r="C186" s="34" t="s">
        <v>278</v>
      </c>
      <c r="D186" s="38" t="s">
        <v>428</v>
      </c>
      <c r="E186" s="39">
        <v>160</v>
      </c>
      <c r="F186" s="39">
        <v>167</v>
      </c>
      <c r="G186" s="39">
        <v>170</v>
      </c>
      <c r="H186" s="39">
        <v>192</v>
      </c>
      <c r="I186" s="76">
        <v>196</v>
      </c>
      <c r="J186" s="39">
        <v>885</v>
      </c>
      <c r="K186" s="40">
        <v>177</v>
      </c>
      <c r="L186" s="79">
        <v>0.22500000000000001</v>
      </c>
      <c r="M186" s="38"/>
    </row>
    <row r="187" spans="1:13" x14ac:dyDescent="0.35">
      <c r="A187" s="37" t="s">
        <v>135</v>
      </c>
      <c r="B187" s="36" t="s">
        <v>136</v>
      </c>
      <c r="C187" s="34" t="s">
        <v>276</v>
      </c>
      <c r="D187" s="38" t="s">
        <v>277</v>
      </c>
      <c r="E187" s="39">
        <v>157</v>
      </c>
      <c r="F187" s="39">
        <v>163</v>
      </c>
      <c r="G187" s="39">
        <v>166</v>
      </c>
      <c r="H187" s="39">
        <v>149</v>
      </c>
      <c r="I187" s="76">
        <v>171</v>
      </c>
      <c r="J187" s="39">
        <v>806</v>
      </c>
      <c r="K187" s="40">
        <v>161.19999999999999</v>
      </c>
      <c r="L187" s="79">
        <v>8.9171974522292988E-2</v>
      </c>
      <c r="M187" s="38"/>
    </row>
    <row r="188" spans="1:13" x14ac:dyDescent="0.35">
      <c r="A188" s="37" t="s">
        <v>146</v>
      </c>
      <c r="B188" s="36" t="s">
        <v>149</v>
      </c>
      <c r="C188" s="34" t="s">
        <v>421</v>
      </c>
      <c r="D188" s="38" t="s">
        <v>311</v>
      </c>
      <c r="E188" s="39">
        <v>3</v>
      </c>
      <c r="F188" s="39">
        <v>5</v>
      </c>
      <c r="G188" s="39">
        <v>4</v>
      </c>
      <c r="H188" s="39">
        <v>5</v>
      </c>
      <c r="I188" s="76">
        <v>4</v>
      </c>
      <c r="J188" s="39">
        <v>21</v>
      </c>
      <c r="K188" s="40">
        <v>4.2</v>
      </c>
      <c r="L188" s="79">
        <v>0.33333333333333331</v>
      </c>
      <c r="M188" s="38"/>
    </row>
    <row r="189" spans="1:13" x14ac:dyDescent="0.35">
      <c r="A189" s="37" t="s">
        <v>146</v>
      </c>
      <c r="B189" s="36" t="s">
        <v>149</v>
      </c>
      <c r="C189" s="34" t="s">
        <v>159</v>
      </c>
      <c r="D189" s="38" t="s">
        <v>591</v>
      </c>
      <c r="E189" s="39">
        <v>221</v>
      </c>
      <c r="F189" s="39">
        <v>190</v>
      </c>
      <c r="G189" s="39">
        <v>184</v>
      </c>
      <c r="H189" s="39">
        <v>193</v>
      </c>
      <c r="I189" s="76">
        <v>191</v>
      </c>
      <c r="J189" s="39">
        <v>979</v>
      </c>
      <c r="K189" s="40">
        <v>195.8</v>
      </c>
      <c r="L189" s="79">
        <v>-0.13574660633484162</v>
      </c>
      <c r="M189" s="38"/>
    </row>
    <row r="190" spans="1:13" x14ac:dyDescent="0.35">
      <c r="A190" s="37" t="s">
        <v>146</v>
      </c>
      <c r="B190" s="36" t="s">
        <v>149</v>
      </c>
      <c r="C190" s="34" t="s">
        <v>326</v>
      </c>
      <c r="D190" s="38" t="s">
        <v>327</v>
      </c>
      <c r="E190" s="39">
        <v>30</v>
      </c>
      <c r="F190" s="39">
        <v>37</v>
      </c>
      <c r="G190" s="39">
        <v>42</v>
      </c>
      <c r="H190" s="39">
        <v>48</v>
      </c>
      <c r="I190" s="76">
        <v>40</v>
      </c>
      <c r="J190" s="39">
        <v>197</v>
      </c>
      <c r="K190" s="40">
        <v>39.4</v>
      </c>
      <c r="L190" s="79">
        <v>0.33333333333333331</v>
      </c>
      <c r="M190" s="38"/>
    </row>
    <row r="191" spans="1:13" x14ac:dyDescent="0.35">
      <c r="A191" s="37" t="s">
        <v>135</v>
      </c>
      <c r="B191" s="36" t="s">
        <v>136</v>
      </c>
      <c r="C191" s="34" t="s">
        <v>622</v>
      </c>
      <c r="D191" s="38" t="s">
        <v>623</v>
      </c>
      <c r="E191" s="39">
        <v>7</v>
      </c>
      <c r="F191" s="39">
        <v>4</v>
      </c>
      <c r="G191" s="39">
        <v>9</v>
      </c>
      <c r="H191" s="39">
        <v>5</v>
      </c>
      <c r="I191" s="76">
        <v>2</v>
      </c>
      <c r="J191" s="39">
        <v>27</v>
      </c>
      <c r="K191" s="40">
        <v>5.4</v>
      </c>
      <c r="L191" s="79">
        <v>-0.7142857142857143</v>
      </c>
      <c r="M191" s="38"/>
    </row>
    <row r="192" spans="1:13" x14ac:dyDescent="0.35">
      <c r="A192" s="37" t="s">
        <v>135</v>
      </c>
      <c r="B192" s="36" t="s">
        <v>136</v>
      </c>
      <c r="C192" s="34" t="s">
        <v>143</v>
      </c>
      <c r="D192" s="38" t="s">
        <v>620</v>
      </c>
      <c r="E192" s="39">
        <v>46</v>
      </c>
      <c r="F192" s="39">
        <v>55</v>
      </c>
      <c r="G192" s="39">
        <v>48</v>
      </c>
      <c r="H192" s="39">
        <v>59</v>
      </c>
      <c r="I192" s="76">
        <v>65</v>
      </c>
      <c r="J192" s="39">
        <v>273</v>
      </c>
      <c r="K192" s="40">
        <v>54.6</v>
      </c>
      <c r="L192" s="79">
        <v>0.41304347826086957</v>
      </c>
      <c r="M192" s="38"/>
    </row>
    <row r="193" spans="1:13" x14ac:dyDescent="0.35">
      <c r="A193" s="37" t="s">
        <v>135</v>
      </c>
      <c r="B193" s="36" t="s">
        <v>136</v>
      </c>
      <c r="C193" s="34" t="s">
        <v>290</v>
      </c>
      <c r="D193" s="38" t="s">
        <v>621</v>
      </c>
      <c r="E193" s="39">
        <v>11</v>
      </c>
      <c r="F193" s="39">
        <v>19</v>
      </c>
      <c r="G193" s="39">
        <v>20</v>
      </c>
      <c r="H193" s="39">
        <v>23</v>
      </c>
      <c r="I193" s="76">
        <v>16</v>
      </c>
      <c r="J193" s="39">
        <v>89</v>
      </c>
      <c r="K193" s="40">
        <v>17.8</v>
      </c>
      <c r="L193" s="79">
        <v>0.45454545454545453</v>
      </c>
      <c r="M193" s="38"/>
    </row>
    <row r="194" spans="1:13" x14ac:dyDescent="0.35">
      <c r="A194" s="37" t="s">
        <v>135</v>
      </c>
      <c r="B194" s="36" t="s">
        <v>136</v>
      </c>
      <c r="C194" s="34" t="s">
        <v>283</v>
      </c>
      <c r="D194" s="38" t="s">
        <v>448</v>
      </c>
      <c r="E194" s="39">
        <v>245</v>
      </c>
      <c r="F194" s="39">
        <v>230</v>
      </c>
      <c r="G194" s="39">
        <v>217</v>
      </c>
      <c r="H194" s="39">
        <v>183</v>
      </c>
      <c r="I194" s="76">
        <v>188</v>
      </c>
      <c r="J194" s="39">
        <v>1063</v>
      </c>
      <c r="K194" s="40">
        <v>212.6</v>
      </c>
      <c r="L194" s="79">
        <v>-0.23265306122448978</v>
      </c>
      <c r="M194" s="38"/>
    </row>
    <row r="195" spans="1:13" x14ac:dyDescent="0.35">
      <c r="A195" s="37" t="s">
        <v>135</v>
      </c>
      <c r="B195" s="36" t="s">
        <v>136</v>
      </c>
      <c r="C195" s="34" t="s">
        <v>462</v>
      </c>
      <c r="D195" s="38" t="s">
        <v>286</v>
      </c>
      <c r="E195" s="39">
        <v>7</v>
      </c>
      <c r="F195" s="39">
        <v>5</v>
      </c>
      <c r="G195" s="39">
        <v>1</v>
      </c>
      <c r="H195" s="39">
        <v>1</v>
      </c>
      <c r="I195" s="76">
        <v>1</v>
      </c>
      <c r="J195" s="39">
        <v>15</v>
      </c>
      <c r="K195" s="40">
        <v>3</v>
      </c>
      <c r="L195" s="79">
        <v>-0.8571428571428571</v>
      </c>
      <c r="M195" s="38"/>
    </row>
    <row r="196" spans="1:13" x14ac:dyDescent="0.35">
      <c r="A196" s="37" t="s">
        <v>135</v>
      </c>
      <c r="B196" s="36" t="s">
        <v>136</v>
      </c>
      <c r="C196" s="34" t="s">
        <v>139</v>
      </c>
      <c r="D196" s="38" t="s">
        <v>456</v>
      </c>
      <c r="E196" s="39">
        <v>16</v>
      </c>
      <c r="F196" s="39">
        <v>19</v>
      </c>
      <c r="G196" s="39">
        <v>16</v>
      </c>
      <c r="H196" s="39">
        <v>21</v>
      </c>
      <c r="I196" s="76">
        <v>24</v>
      </c>
      <c r="J196" s="39">
        <v>96</v>
      </c>
      <c r="K196" s="40">
        <v>19.2</v>
      </c>
      <c r="L196" s="79">
        <v>0.5</v>
      </c>
      <c r="M196" s="38"/>
    </row>
    <row r="197" spans="1:13" x14ac:dyDescent="0.35">
      <c r="A197" s="37" t="s">
        <v>135</v>
      </c>
      <c r="B197" s="36" t="s">
        <v>136</v>
      </c>
      <c r="C197" s="34" t="s">
        <v>140</v>
      </c>
      <c r="D197" s="38" t="s">
        <v>455</v>
      </c>
      <c r="E197" s="39">
        <v>33</v>
      </c>
      <c r="F197" s="39">
        <v>28</v>
      </c>
      <c r="G197" s="39">
        <v>40</v>
      </c>
      <c r="H197" s="39">
        <v>35</v>
      </c>
      <c r="I197" s="76">
        <v>39</v>
      </c>
      <c r="J197" s="39">
        <v>175</v>
      </c>
      <c r="K197" s="40">
        <v>35</v>
      </c>
      <c r="L197" s="79">
        <v>0.18181818181818182</v>
      </c>
      <c r="M197" s="38"/>
    </row>
    <row r="198" spans="1:13" x14ac:dyDescent="0.35">
      <c r="A198" s="37" t="s">
        <v>135</v>
      </c>
      <c r="B198" s="36" t="s">
        <v>136</v>
      </c>
      <c r="C198" s="34" t="s">
        <v>141</v>
      </c>
      <c r="D198" s="38" t="s">
        <v>461</v>
      </c>
      <c r="E198" s="39">
        <v>40</v>
      </c>
      <c r="F198" s="39">
        <v>43</v>
      </c>
      <c r="G198" s="39">
        <v>49</v>
      </c>
      <c r="H198" s="39">
        <v>45</v>
      </c>
      <c r="I198" s="76">
        <v>40</v>
      </c>
      <c r="J198" s="39">
        <v>217</v>
      </c>
      <c r="K198" s="40">
        <v>43.4</v>
      </c>
      <c r="L198" s="79">
        <v>0</v>
      </c>
      <c r="M198" s="38"/>
    </row>
    <row r="199" spans="1:13" x14ac:dyDescent="0.35">
      <c r="A199" s="37" t="s">
        <v>114</v>
      </c>
      <c r="B199" s="36" t="s">
        <v>777</v>
      </c>
      <c r="C199" s="34" t="s">
        <v>254</v>
      </c>
      <c r="D199" s="38" t="s">
        <v>255</v>
      </c>
      <c r="E199" s="39">
        <v>29</v>
      </c>
      <c r="F199" s="39">
        <v>19</v>
      </c>
      <c r="G199" s="39">
        <v>8</v>
      </c>
      <c r="H199" s="39">
        <v>4</v>
      </c>
      <c r="I199" s="76">
        <v>4</v>
      </c>
      <c r="J199" s="39">
        <v>64</v>
      </c>
      <c r="K199" s="40">
        <v>12.8</v>
      </c>
      <c r="L199" s="79">
        <v>-0.86206896551724133</v>
      </c>
      <c r="M199" s="38"/>
    </row>
    <row r="200" spans="1:13" x14ac:dyDescent="0.35">
      <c r="A200" s="37" t="s">
        <v>146</v>
      </c>
      <c r="B200" s="36" t="s">
        <v>149</v>
      </c>
      <c r="C200" s="34" t="s">
        <v>454</v>
      </c>
      <c r="D200" s="38" t="s">
        <v>106</v>
      </c>
      <c r="E200" s="39">
        <v>2</v>
      </c>
      <c r="F200" s="39">
        <v>16</v>
      </c>
      <c r="G200" s="39">
        <v>19</v>
      </c>
      <c r="H200" s="39">
        <v>19</v>
      </c>
      <c r="I200" s="76">
        <v>26</v>
      </c>
      <c r="J200" s="39">
        <v>82</v>
      </c>
      <c r="K200" s="40">
        <v>16.399999999999999</v>
      </c>
      <c r="L200" s="79">
        <v>12</v>
      </c>
      <c r="M200" s="38"/>
    </row>
    <row r="201" spans="1:13" x14ac:dyDescent="0.35">
      <c r="A201" s="37" t="s">
        <v>114</v>
      </c>
      <c r="B201" s="36" t="s">
        <v>777</v>
      </c>
      <c r="C201" s="34" t="s">
        <v>256</v>
      </c>
      <c r="D201" s="38" t="s">
        <v>253</v>
      </c>
      <c r="E201" s="39">
        <v>76</v>
      </c>
      <c r="F201" s="39">
        <v>36</v>
      </c>
      <c r="G201" s="39">
        <v>17</v>
      </c>
      <c r="H201" s="39">
        <v>13</v>
      </c>
      <c r="I201" s="76">
        <v>5</v>
      </c>
      <c r="J201" s="39">
        <v>147</v>
      </c>
      <c r="K201" s="40">
        <v>29.4</v>
      </c>
      <c r="L201" s="79">
        <v>-0.93421052631578949</v>
      </c>
      <c r="M201" s="38"/>
    </row>
    <row r="202" spans="1:13" x14ac:dyDescent="0.35">
      <c r="A202" s="37" t="s">
        <v>146</v>
      </c>
      <c r="B202" s="36" t="s">
        <v>149</v>
      </c>
      <c r="C202" s="34" t="s">
        <v>252</v>
      </c>
      <c r="D202" s="38" t="s">
        <v>107</v>
      </c>
      <c r="E202" s="39">
        <v>10</v>
      </c>
      <c r="F202" s="39">
        <v>45</v>
      </c>
      <c r="G202" s="39">
        <v>62</v>
      </c>
      <c r="H202" s="39">
        <v>65</v>
      </c>
      <c r="I202" s="76">
        <v>66</v>
      </c>
      <c r="J202" s="39">
        <v>248</v>
      </c>
      <c r="K202" s="40">
        <v>49.6</v>
      </c>
      <c r="L202" s="79">
        <v>5.6</v>
      </c>
      <c r="M202" s="38"/>
    </row>
    <row r="203" spans="1:13" x14ac:dyDescent="0.35">
      <c r="A203" s="37" t="s">
        <v>146</v>
      </c>
      <c r="B203" s="36" t="s">
        <v>162</v>
      </c>
      <c r="C203" s="34" t="s">
        <v>488</v>
      </c>
      <c r="D203" s="38" t="s">
        <v>348</v>
      </c>
      <c r="E203" s="39">
        <v>13</v>
      </c>
      <c r="F203" s="39">
        <v>9</v>
      </c>
      <c r="G203" s="39">
        <v>7</v>
      </c>
      <c r="H203" s="39">
        <v>6</v>
      </c>
      <c r="I203" s="76">
        <v>3</v>
      </c>
      <c r="J203" s="39">
        <v>38</v>
      </c>
      <c r="K203" s="40">
        <v>7.6</v>
      </c>
      <c r="L203" s="79">
        <v>-0.76923076923076927</v>
      </c>
      <c r="M203" s="38"/>
    </row>
    <row r="204" spans="1:13" x14ac:dyDescent="0.35">
      <c r="A204" s="37" t="s">
        <v>146</v>
      </c>
      <c r="B204" s="36" t="s">
        <v>162</v>
      </c>
      <c r="C204" s="34" t="s">
        <v>168</v>
      </c>
      <c r="D204" s="38" t="s">
        <v>482</v>
      </c>
      <c r="E204" s="39">
        <v>136</v>
      </c>
      <c r="F204" s="39">
        <v>133</v>
      </c>
      <c r="G204" s="39">
        <v>103</v>
      </c>
      <c r="H204" s="39">
        <v>65</v>
      </c>
      <c r="I204" s="76">
        <v>26</v>
      </c>
      <c r="J204" s="39">
        <v>463</v>
      </c>
      <c r="K204" s="40">
        <v>92.6</v>
      </c>
      <c r="L204" s="79">
        <v>-0.80882352941176472</v>
      </c>
      <c r="M204" s="38"/>
    </row>
    <row r="205" spans="1:13" x14ac:dyDescent="0.35">
      <c r="A205" s="37" t="s">
        <v>146</v>
      </c>
      <c r="B205" s="36" t="s">
        <v>162</v>
      </c>
      <c r="C205" s="34" t="s">
        <v>167</v>
      </c>
      <c r="D205" s="38" t="s">
        <v>514</v>
      </c>
      <c r="E205" s="39">
        <v>33</v>
      </c>
      <c r="F205" s="39">
        <v>38</v>
      </c>
      <c r="G205" s="39">
        <v>34</v>
      </c>
      <c r="H205" s="39">
        <v>16</v>
      </c>
      <c r="I205" s="76">
        <v>7</v>
      </c>
      <c r="J205" s="39">
        <v>128</v>
      </c>
      <c r="K205" s="40">
        <v>25.6</v>
      </c>
      <c r="L205" s="79">
        <v>-0.78787878787878785</v>
      </c>
      <c r="M205" s="38"/>
    </row>
    <row r="206" spans="1:13" x14ac:dyDescent="0.35">
      <c r="A206" s="37" t="s">
        <v>179</v>
      </c>
      <c r="B206" s="36" t="s">
        <v>186</v>
      </c>
      <c r="C206" s="34" t="s">
        <v>660</v>
      </c>
      <c r="D206" s="38" t="s">
        <v>661</v>
      </c>
      <c r="E206" s="39">
        <v>1</v>
      </c>
      <c r="F206" s="39">
        <v>0</v>
      </c>
      <c r="G206" s="39">
        <v>0</v>
      </c>
      <c r="H206" s="39">
        <v>0</v>
      </c>
      <c r="I206" s="76"/>
      <c r="J206" s="39">
        <v>1</v>
      </c>
      <c r="K206" s="40">
        <v>0.2</v>
      </c>
      <c r="L206" s="79">
        <v>-1</v>
      </c>
      <c r="M206" s="38"/>
    </row>
    <row r="207" spans="1:13" x14ac:dyDescent="0.35">
      <c r="A207" s="37" t="s">
        <v>146</v>
      </c>
      <c r="B207" s="36" t="s">
        <v>147</v>
      </c>
      <c r="C207" s="34" t="s">
        <v>294</v>
      </c>
      <c r="D207" s="38" t="s">
        <v>295</v>
      </c>
      <c r="E207" s="39">
        <v>762</v>
      </c>
      <c r="F207" s="39">
        <v>703</v>
      </c>
      <c r="G207" s="39">
        <v>543</v>
      </c>
      <c r="H207" s="39">
        <v>496</v>
      </c>
      <c r="I207" s="76">
        <v>445</v>
      </c>
      <c r="J207" s="39">
        <v>2949</v>
      </c>
      <c r="K207" s="40">
        <v>589.79999999999995</v>
      </c>
      <c r="L207" s="79">
        <v>-0.41601049868766404</v>
      </c>
      <c r="M207" s="38"/>
    </row>
    <row r="208" spans="1:13" x14ac:dyDescent="0.35">
      <c r="A208" s="37" t="s">
        <v>146</v>
      </c>
      <c r="B208" s="36" t="s">
        <v>147</v>
      </c>
      <c r="C208" s="34" t="s">
        <v>296</v>
      </c>
      <c r="D208" s="38" t="s">
        <v>297</v>
      </c>
      <c r="E208" s="39">
        <v>141</v>
      </c>
      <c r="F208" s="39">
        <v>117</v>
      </c>
      <c r="G208" s="39">
        <v>103</v>
      </c>
      <c r="H208" s="39">
        <v>96</v>
      </c>
      <c r="I208" s="76">
        <v>127</v>
      </c>
      <c r="J208" s="39">
        <v>584</v>
      </c>
      <c r="K208" s="40">
        <v>116.8</v>
      </c>
      <c r="L208" s="79">
        <v>-9.9290780141843976E-2</v>
      </c>
      <c r="M208" s="38"/>
    </row>
    <row r="209" spans="1:13" x14ac:dyDescent="0.35">
      <c r="A209" s="37" t="s">
        <v>135</v>
      </c>
      <c r="B209" s="36" t="s">
        <v>136</v>
      </c>
      <c r="C209" s="34" t="s">
        <v>542</v>
      </c>
      <c r="D209" s="38" t="s">
        <v>541</v>
      </c>
      <c r="E209" s="39">
        <v>0</v>
      </c>
      <c r="F209" s="39">
        <v>1</v>
      </c>
      <c r="G209" s="39">
        <v>0</v>
      </c>
      <c r="H209" s="39">
        <v>1</v>
      </c>
      <c r="I209" s="76"/>
      <c r="J209" s="39">
        <v>2</v>
      </c>
      <c r="K209" s="40">
        <v>0.4</v>
      </c>
      <c r="L209" s="79"/>
      <c r="M209" s="38"/>
    </row>
    <row r="210" spans="1:13" x14ac:dyDescent="0.35">
      <c r="A210" s="37" t="s">
        <v>114</v>
      </c>
      <c r="B210" s="36" t="s">
        <v>115</v>
      </c>
      <c r="C210" s="34" t="s">
        <v>561</v>
      </c>
      <c r="D210" s="38" t="s">
        <v>562</v>
      </c>
      <c r="E210" s="39">
        <v>2</v>
      </c>
      <c r="F210" s="39">
        <v>2</v>
      </c>
      <c r="G210" s="39">
        <v>1</v>
      </c>
      <c r="H210" s="39">
        <v>0</v>
      </c>
      <c r="I210" s="76"/>
      <c r="J210" s="39">
        <v>5</v>
      </c>
      <c r="K210" s="40">
        <v>1</v>
      </c>
      <c r="L210" s="79">
        <v>-1</v>
      </c>
      <c r="M210" s="38"/>
    </row>
    <row r="211" spans="1:13" x14ac:dyDescent="0.35">
      <c r="A211" s="37" t="s">
        <v>179</v>
      </c>
      <c r="B211" s="36" t="s">
        <v>186</v>
      </c>
      <c r="C211" s="34" t="s">
        <v>563</v>
      </c>
      <c r="D211" s="38" t="s">
        <v>564</v>
      </c>
      <c r="E211" s="39">
        <v>1</v>
      </c>
      <c r="F211" s="39">
        <v>2</v>
      </c>
      <c r="G211" s="39">
        <v>3</v>
      </c>
      <c r="H211" s="39">
        <v>1</v>
      </c>
      <c r="I211" s="76">
        <v>1</v>
      </c>
      <c r="J211" s="39">
        <v>8</v>
      </c>
      <c r="K211" s="40">
        <v>1.6</v>
      </c>
      <c r="L211" s="79">
        <v>0</v>
      </c>
      <c r="M211" s="38"/>
    </row>
    <row r="212" spans="1:13" x14ac:dyDescent="0.35">
      <c r="A212" s="37" t="s">
        <v>135</v>
      </c>
      <c r="B212" s="36" t="s">
        <v>136</v>
      </c>
      <c r="C212" s="34" t="s">
        <v>284</v>
      </c>
      <c r="D212" s="38" t="s">
        <v>632</v>
      </c>
      <c r="E212" s="39">
        <v>51</v>
      </c>
      <c r="F212" s="39">
        <v>52</v>
      </c>
      <c r="G212" s="39">
        <v>45</v>
      </c>
      <c r="H212" s="39">
        <v>32</v>
      </c>
      <c r="I212" s="76">
        <v>34</v>
      </c>
      <c r="J212" s="39">
        <v>214</v>
      </c>
      <c r="K212" s="40">
        <v>42.8</v>
      </c>
      <c r="L212" s="79">
        <v>-0.33333333333333331</v>
      </c>
      <c r="M212" s="38"/>
    </row>
    <row r="213" spans="1:13" x14ac:dyDescent="0.35">
      <c r="A213" s="37" t="s">
        <v>146</v>
      </c>
      <c r="B213" s="36" t="s">
        <v>162</v>
      </c>
      <c r="C213" s="34" t="s">
        <v>642</v>
      </c>
      <c r="D213" s="38" t="s">
        <v>643</v>
      </c>
      <c r="E213" s="39">
        <v>2</v>
      </c>
      <c r="F213" s="39">
        <v>2</v>
      </c>
      <c r="G213" s="39">
        <v>0</v>
      </c>
      <c r="H213" s="39">
        <v>0</v>
      </c>
      <c r="I213" s="76">
        <v>1</v>
      </c>
      <c r="J213" s="39">
        <v>5</v>
      </c>
      <c r="K213" s="40">
        <v>1</v>
      </c>
      <c r="L213" s="79">
        <v>-0.5</v>
      </c>
      <c r="M213" s="38"/>
    </row>
    <row r="214" spans="1:13" x14ac:dyDescent="0.35">
      <c r="A214" s="37" t="s">
        <v>179</v>
      </c>
      <c r="B214" s="36" t="s">
        <v>180</v>
      </c>
      <c r="C214" s="34" t="s">
        <v>369</v>
      </c>
      <c r="D214" s="38" t="s">
        <v>370</v>
      </c>
      <c r="E214" s="39">
        <v>170</v>
      </c>
      <c r="F214" s="39">
        <v>159</v>
      </c>
      <c r="G214" s="39">
        <v>145</v>
      </c>
      <c r="H214" s="39">
        <v>137</v>
      </c>
      <c r="I214" s="76">
        <v>133</v>
      </c>
      <c r="J214" s="39">
        <v>744</v>
      </c>
      <c r="K214" s="40">
        <v>148.80000000000001</v>
      </c>
      <c r="L214" s="79">
        <v>-0.21764705882352942</v>
      </c>
      <c r="M214" s="38"/>
    </row>
    <row r="215" spans="1:13" x14ac:dyDescent="0.35">
      <c r="A215" s="37" t="s">
        <v>114</v>
      </c>
      <c r="B215" s="36" t="s">
        <v>115</v>
      </c>
      <c r="C215" s="34" t="s">
        <v>523</v>
      </c>
      <c r="D215" s="38" t="s">
        <v>240</v>
      </c>
      <c r="E215" s="39">
        <v>0</v>
      </c>
      <c r="F215" s="39">
        <v>1</v>
      </c>
      <c r="G215" s="39">
        <v>0</v>
      </c>
      <c r="H215" s="39">
        <v>0</v>
      </c>
      <c r="I215" s="76">
        <v>1</v>
      </c>
      <c r="J215" s="39">
        <v>2</v>
      </c>
      <c r="K215" s="40">
        <v>0.4</v>
      </c>
      <c r="L215" s="79"/>
      <c r="M215" s="38"/>
    </row>
    <row r="216" spans="1:13" x14ac:dyDescent="0.35">
      <c r="A216" s="37" t="s">
        <v>114</v>
      </c>
      <c r="B216" s="36" t="s">
        <v>115</v>
      </c>
      <c r="C216" s="34" t="s">
        <v>120</v>
      </c>
      <c r="D216" s="38" t="s">
        <v>520</v>
      </c>
      <c r="E216" s="39">
        <v>45</v>
      </c>
      <c r="F216" s="39">
        <v>49</v>
      </c>
      <c r="G216" s="39">
        <v>44</v>
      </c>
      <c r="H216" s="39">
        <v>40</v>
      </c>
      <c r="I216" s="76">
        <v>28</v>
      </c>
      <c r="J216" s="39">
        <v>206</v>
      </c>
      <c r="K216" s="40">
        <v>41.2</v>
      </c>
      <c r="L216" s="79">
        <v>-0.37777777777777777</v>
      </c>
      <c r="M216" s="38"/>
    </row>
    <row r="217" spans="1:13" x14ac:dyDescent="0.35">
      <c r="A217" s="37" t="s">
        <v>114</v>
      </c>
      <c r="B217" s="36" t="s">
        <v>115</v>
      </c>
      <c r="C217" s="34" t="s">
        <v>241</v>
      </c>
      <c r="D217" s="38" t="s">
        <v>519</v>
      </c>
      <c r="E217" s="39">
        <v>17</v>
      </c>
      <c r="F217" s="39">
        <v>17</v>
      </c>
      <c r="G217" s="39">
        <v>13</v>
      </c>
      <c r="H217" s="39">
        <v>15</v>
      </c>
      <c r="I217" s="76">
        <v>11</v>
      </c>
      <c r="J217" s="39">
        <v>73</v>
      </c>
      <c r="K217" s="40">
        <v>14.6</v>
      </c>
      <c r="L217" s="79">
        <v>-0.35294117647058826</v>
      </c>
      <c r="M217" s="38"/>
    </row>
    <row r="218" spans="1:13" x14ac:dyDescent="0.35">
      <c r="A218" s="37" t="s">
        <v>114</v>
      </c>
      <c r="B218" s="36" t="s">
        <v>115</v>
      </c>
      <c r="C218" s="34" t="s">
        <v>121</v>
      </c>
      <c r="D218" s="38" t="s">
        <v>522</v>
      </c>
      <c r="E218" s="39">
        <v>18</v>
      </c>
      <c r="F218" s="39">
        <v>12</v>
      </c>
      <c r="G218" s="39">
        <v>10</v>
      </c>
      <c r="H218" s="39">
        <v>16</v>
      </c>
      <c r="I218" s="76">
        <v>9</v>
      </c>
      <c r="J218" s="39">
        <v>65</v>
      </c>
      <c r="K218" s="40">
        <v>13</v>
      </c>
      <c r="L218" s="79">
        <v>-0.5</v>
      </c>
      <c r="M218" s="38"/>
    </row>
    <row r="219" spans="1:13" x14ac:dyDescent="0.35">
      <c r="A219" s="37" t="s">
        <v>114</v>
      </c>
      <c r="B219" s="36" t="s">
        <v>115</v>
      </c>
      <c r="C219" s="34" t="s">
        <v>201</v>
      </c>
      <c r="D219" s="38" t="s">
        <v>202</v>
      </c>
      <c r="E219" s="39">
        <v>135</v>
      </c>
      <c r="F219" s="39">
        <v>101</v>
      </c>
      <c r="G219" s="39">
        <v>87</v>
      </c>
      <c r="H219" s="39">
        <v>52</v>
      </c>
      <c r="I219" s="76">
        <v>35</v>
      </c>
      <c r="J219" s="39">
        <v>410</v>
      </c>
      <c r="K219" s="40">
        <v>82</v>
      </c>
      <c r="L219" s="79">
        <v>-0.7407407407407407</v>
      </c>
      <c r="M219" s="38"/>
    </row>
    <row r="220" spans="1:13" x14ac:dyDescent="0.35">
      <c r="A220" s="37" t="s">
        <v>114</v>
      </c>
      <c r="B220" s="36" t="s">
        <v>115</v>
      </c>
      <c r="C220" s="34" t="s">
        <v>203</v>
      </c>
      <c r="D220" s="38" t="s">
        <v>702</v>
      </c>
      <c r="E220" s="39">
        <v>64</v>
      </c>
      <c r="F220" s="39">
        <v>65</v>
      </c>
      <c r="G220" s="39">
        <v>57</v>
      </c>
      <c r="H220" s="39">
        <v>60</v>
      </c>
      <c r="I220" s="76">
        <v>38</v>
      </c>
      <c r="J220" s="39">
        <v>284</v>
      </c>
      <c r="K220" s="40">
        <v>56.8</v>
      </c>
      <c r="L220" s="79">
        <v>-0.40625</v>
      </c>
      <c r="M220" s="38"/>
    </row>
    <row r="221" spans="1:13" x14ac:dyDescent="0.35">
      <c r="A221" s="37" t="s">
        <v>146</v>
      </c>
      <c r="B221" s="36" t="s">
        <v>162</v>
      </c>
      <c r="C221" s="34" t="s">
        <v>346</v>
      </c>
      <c r="D221" s="38" t="s">
        <v>347</v>
      </c>
      <c r="E221" s="39">
        <v>140</v>
      </c>
      <c r="F221" s="39">
        <v>144</v>
      </c>
      <c r="G221" s="39">
        <v>115</v>
      </c>
      <c r="H221" s="39">
        <v>121</v>
      </c>
      <c r="I221" s="76">
        <v>135</v>
      </c>
      <c r="J221" s="39">
        <v>655</v>
      </c>
      <c r="K221" s="40">
        <v>131</v>
      </c>
      <c r="L221" s="79">
        <v>-3.5714285714285712E-2</v>
      </c>
      <c r="M221" s="38"/>
    </row>
    <row r="222" spans="1:13" x14ac:dyDescent="0.35">
      <c r="A222" s="37" t="s">
        <v>146</v>
      </c>
      <c r="B222" s="36" t="s">
        <v>149</v>
      </c>
      <c r="C222" s="34" t="s">
        <v>314</v>
      </c>
      <c r="D222" s="38" t="s">
        <v>315</v>
      </c>
      <c r="E222" s="39">
        <v>102</v>
      </c>
      <c r="F222" s="39">
        <v>86</v>
      </c>
      <c r="G222" s="39">
        <v>75</v>
      </c>
      <c r="H222" s="39">
        <v>80</v>
      </c>
      <c r="I222" s="76">
        <v>79</v>
      </c>
      <c r="J222" s="39">
        <v>422</v>
      </c>
      <c r="K222" s="40">
        <v>84.4</v>
      </c>
      <c r="L222" s="79">
        <v>-0.22549019607843138</v>
      </c>
      <c r="M222" s="38"/>
    </row>
    <row r="223" spans="1:13" x14ac:dyDescent="0.35">
      <c r="A223" s="37" t="s">
        <v>146</v>
      </c>
      <c r="B223" s="36" t="s">
        <v>162</v>
      </c>
      <c r="C223" s="34" t="s">
        <v>483</v>
      </c>
      <c r="D223" s="38" t="s">
        <v>484</v>
      </c>
      <c r="E223" s="39">
        <v>2</v>
      </c>
      <c r="F223" s="39">
        <v>0</v>
      </c>
      <c r="G223" s="39">
        <v>0</v>
      </c>
      <c r="H223" s="39">
        <v>0</v>
      </c>
      <c r="I223" s="76"/>
      <c r="J223" s="39">
        <v>2</v>
      </c>
      <c r="K223" s="40">
        <v>0.4</v>
      </c>
      <c r="L223" s="79">
        <v>-1</v>
      </c>
      <c r="M223" s="38"/>
    </row>
    <row r="224" spans="1:13" x14ac:dyDescent="0.35">
      <c r="A224" s="37" t="s">
        <v>135</v>
      </c>
      <c r="B224" s="36" t="s">
        <v>136</v>
      </c>
      <c r="C224" s="34" t="s">
        <v>281</v>
      </c>
      <c r="D224" s="38" t="s">
        <v>282</v>
      </c>
      <c r="E224" s="39">
        <v>32</v>
      </c>
      <c r="F224" s="39">
        <v>29</v>
      </c>
      <c r="G224" s="39">
        <v>41</v>
      </c>
      <c r="H224" s="39">
        <v>38</v>
      </c>
      <c r="I224" s="76">
        <v>22</v>
      </c>
      <c r="J224" s="39">
        <v>162</v>
      </c>
      <c r="K224" s="40">
        <v>32.4</v>
      </c>
      <c r="L224" s="79">
        <v>-0.3125</v>
      </c>
      <c r="M224" s="38"/>
    </row>
    <row r="225" spans="1:13" x14ac:dyDescent="0.35">
      <c r="A225" s="37" t="s">
        <v>146</v>
      </c>
      <c r="B225" s="36" t="s">
        <v>149</v>
      </c>
      <c r="C225" s="34" t="s">
        <v>699</v>
      </c>
      <c r="D225" s="38" t="s">
        <v>700</v>
      </c>
      <c r="E225" s="39">
        <v>1</v>
      </c>
      <c r="F225" s="39">
        <v>0</v>
      </c>
      <c r="G225" s="39">
        <v>0</v>
      </c>
      <c r="H225" s="39">
        <v>0</v>
      </c>
      <c r="I225" s="76"/>
      <c r="J225" s="39">
        <v>1</v>
      </c>
      <c r="K225" s="40">
        <v>0.2</v>
      </c>
      <c r="L225" s="79">
        <v>-1</v>
      </c>
      <c r="M225" s="38"/>
    </row>
    <row r="226" spans="1:13" x14ac:dyDescent="0.35">
      <c r="A226" s="37" t="s">
        <v>114</v>
      </c>
      <c r="B226" s="36" t="s">
        <v>115</v>
      </c>
      <c r="C226" s="34" t="s">
        <v>123</v>
      </c>
      <c r="D226" s="38" t="s">
        <v>558</v>
      </c>
      <c r="E226" s="39">
        <v>19</v>
      </c>
      <c r="F226" s="39">
        <v>23</v>
      </c>
      <c r="G226" s="39">
        <v>18</v>
      </c>
      <c r="H226" s="39">
        <v>17</v>
      </c>
      <c r="I226" s="76">
        <v>21</v>
      </c>
      <c r="J226" s="39">
        <v>98</v>
      </c>
      <c r="K226" s="40">
        <v>19.600000000000001</v>
      </c>
      <c r="L226" s="79">
        <v>0.10526315789473684</v>
      </c>
      <c r="M226" s="38"/>
    </row>
    <row r="227" spans="1:13" x14ac:dyDescent="0.35">
      <c r="A227" s="37" t="s">
        <v>146</v>
      </c>
      <c r="B227" s="36" t="s">
        <v>162</v>
      </c>
      <c r="C227" s="34" t="s">
        <v>603</v>
      </c>
      <c r="D227" s="38" t="s">
        <v>343</v>
      </c>
      <c r="E227" s="39">
        <v>4</v>
      </c>
      <c r="F227" s="39">
        <v>4</v>
      </c>
      <c r="G227" s="39">
        <v>1</v>
      </c>
      <c r="H227" s="39">
        <v>2</v>
      </c>
      <c r="I227" s="76">
        <v>1</v>
      </c>
      <c r="J227" s="39">
        <v>12</v>
      </c>
      <c r="K227" s="40">
        <v>2.4</v>
      </c>
      <c r="L227" s="79">
        <v>-0.75</v>
      </c>
      <c r="M227" s="38"/>
    </row>
    <row r="228" spans="1:13" x14ac:dyDescent="0.35">
      <c r="A228" s="37" t="s">
        <v>146</v>
      </c>
      <c r="B228" s="36" t="s">
        <v>162</v>
      </c>
      <c r="C228" s="34" t="s">
        <v>172</v>
      </c>
      <c r="D228" s="38" t="s">
        <v>568</v>
      </c>
      <c r="E228" s="39">
        <v>80</v>
      </c>
      <c r="F228" s="39">
        <v>92</v>
      </c>
      <c r="G228" s="39">
        <v>88</v>
      </c>
      <c r="H228" s="39">
        <v>79</v>
      </c>
      <c r="I228" s="76">
        <v>80</v>
      </c>
      <c r="J228" s="39">
        <v>419</v>
      </c>
      <c r="K228" s="40">
        <v>83.8</v>
      </c>
      <c r="L228" s="79">
        <v>0</v>
      </c>
      <c r="M228" s="38"/>
    </row>
    <row r="229" spans="1:13" x14ac:dyDescent="0.35">
      <c r="A229" s="37" t="s">
        <v>146</v>
      </c>
      <c r="B229" s="36" t="s">
        <v>162</v>
      </c>
      <c r="C229" s="34" t="s">
        <v>173</v>
      </c>
      <c r="D229" s="38" t="s">
        <v>648</v>
      </c>
      <c r="E229" s="39">
        <v>55</v>
      </c>
      <c r="F229" s="39">
        <v>77</v>
      </c>
      <c r="G229" s="39">
        <v>76</v>
      </c>
      <c r="H229" s="39">
        <v>73</v>
      </c>
      <c r="I229" s="76">
        <v>76</v>
      </c>
      <c r="J229" s="39">
        <v>357</v>
      </c>
      <c r="K229" s="40">
        <v>71.400000000000006</v>
      </c>
      <c r="L229" s="79">
        <v>0.38181818181818183</v>
      </c>
      <c r="M229" s="38"/>
    </row>
    <row r="230" spans="1:13" x14ac:dyDescent="0.35">
      <c r="A230" s="37" t="s">
        <v>146</v>
      </c>
      <c r="B230" s="36" t="s">
        <v>162</v>
      </c>
      <c r="C230" s="34" t="s">
        <v>174</v>
      </c>
      <c r="D230" s="38" t="s">
        <v>656</v>
      </c>
      <c r="E230" s="39">
        <v>31</v>
      </c>
      <c r="F230" s="39">
        <v>21</v>
      </c>
      <c r="G230" s="39">
        <v>8</v>
      </c>
      <c r="H230" s="39">
        <v>6</v>
      </c>
      <c r="I230" s="76">
        <v>2</v>
      </c>
      <c r="J230" s="39">
        <v>68</v>
      </c>
      <c r="K230" s="40">
        <v>13.6</v>
      </c>
      <c r="L230" s="79">
        <v>-0.93548387096774188</v>
      </c>
      <c r="M230" s="38"/>
    </row>
    <row r="231" spans="1:13" x14ac:dyDescent="0.35">
      <c r="A231" s="37" t="s">
        <v>114</v>
      </c>
      <c r="B231" s="36" t="s">
        <v>115</v>
      </c>
      <c r="C231" s="34" t="s">
        <v>601</v>
      </c>
      <c r="D231" s="38" t="s">
        <v>602</v>
      </c>
      <c r="E231" s="39">
        <v>1</v>
      </c>
      <c r="F231" s="39">
        <v>1</v>
      </c>
      <c r="G231" s="39">
        <v>1</v>
      </c>
      <c r="H231" s="39">
        <v>0</v>
      </c>
      <c r="I231" s="76">
        <v>1</v>
      </c>
      <c r="J231" s="39">
        <v>4</v>
      </c>
      <c r="K231" s="40">
        <v>0.8</v>
      </c>
      <c r="L231" s="79">
        <v>0</v>
      </c>
      <c r="M231" s="38"/>
    </row>
    <row r="232" spans="1:13" x14ac:dyDescent="0.35">
      <c r="A232" s="37" t="s">
        <v>114</v>
      </c>
      <c r="B232" s="36" t="s">
        <v>115</v>
      </c>
      <c r="C232" s="34" t="s">
        <v>124</v>
      </c>
      <c r="D232" s="38" t="s">
        <v>600</v>
      </c>
      <c r="E232" s="39">
        <v>78</v>
      </c>
      <c r="F232" s="39">
        <v>75</v>
      </c>
      <c r="G232" s="39">
        <v>71</v>
      </c>
      <c r="H232" s="39">
        <v>72</v>
      </c>
      <c r="I232" s="76">
        <v>79</v>
      </c>
      <c r="J232" s="39">
        <v>375</v>
      </c>
      <c r="K232" s="40">
        <v>75</v>
      </c>
      <c r="L232" s="79">
        <v>1.282051282051282E-2</v>
      </c>
      <c r="M232" s="38"/>
    </row>
    <row r="233" spans="1:13" x14ac:dyDescent="0.35">
      <c r="A233" s="37" t="s">
        <v>179</v>
      </c>
      <c r="B233" s="36" t="s">
        <v>186</v>
      </c>
      <c r="C233" s="34" t="s">
        <v>672</v>
      </c>
      <c r="D233" s="38" t="s">
        <v>673</v>
      </c>
      <c r="E233" s="39">
        <v>0</v>
      </c>
      <c r="F233" s="39">
        <v>1</v>
      </c>
      <c r="G233" s="39">
        <v>0</v>
      </c>
      <c r="H233" s="39">
        <v>0</v>
      </c>
      <c r="I233" s="76"/>
      <c r="J233" s="39">
        <v>1</v>
      </c>
      <c r="K233" s="40">
        <v>0.2</v>
      </c>
      <c r="L233" s="79"/>
      <c r="M233" s="38"/>
    </row>
    <row r="234" spans="1:13" x14ac:dyDescent="0.35">
      <c r="A234" s="37" t="s">
        <v>114</v>
      </c>
      <c r="B234" s="36" t="s">
        <v>115</v>
      </c>
      <c r="C234" s="34" t="s">
        <v>214</v>
      </c>
      <c r="D234" s="38" t="s">
        <v>722</v>
      </c>
      <c r="E234" s="39">
        <v>37</v>
      </c>
      <c r="F234" s="39">
        <v>36</v>
      </c>
      <c r="G234" s="39">
        <v>28</v>
      </c>
      <c r="H234" s="39">
        <v>30</v>
      </c>
      <c r="I234" s="76">
        <v>18</v>
      </c>
      <c r="J234" s="39">
        <v>149</v>
      </c>
      <c r="K234" s="40">
        <v>29.8</v>
      </c>
      <c r="L234" s="79">
        <v>-0.51351351351351349</v>
      </c>
      <c r="M234" s="38"/>
    </row>
    <row r="235" spans="1:13" x14ac:dyDescent="0.35">
      <c r="A235" s="37" t="s">
        <v>146</v>
      </c>
      <c r="B235" s="36" t="s">
        <v>162</v>
      </c>
      <c r="C235" s="34" t="s">
        <v>738</v>
      </c>
      <c r="D235" s="38" t="s">
        <v>739</v>
      </c>
      <c r="E235" s="39">
        <v>2</v>
      </c>
      <c r="F235" s="39">
        <v>0</v>
      </c>
      <c r="G235" s="39">
        <v>0</v>
      </c>
      <c r="H235" s="39">
        <v>0</v>
      </c>
      <c r="I235" s="76"/>
      <c r="J235" s="39">
        <v>2</v>
      </c>
      <c r="K235" s="40">
        <v>0.4</v>
      </c>
      <c r="L235" s="79">
        <v>-1</v>
      </c>
      <c r="M235" s="38"/>
    </row>
    <row r="236" spans="1:13" x14ac:dyDescent="0.35">
      <c r="A236" s="37" t="s">
        <v>146</v>
      </c>
      <c r="B236" s="36" t="s">
        <v>162</v>
      </c>
      <c r="C236" s="34" t="s">
        <v>740</v>
      </c>
      <c r="D236" s="38" t="s">
        <v>741</v>
      </c>
      <c r="E236" s="39">
        <v>1</v>
      </c>
      <c r="F236" s="39">
        <v>0</v>
      </c>
      <c r="G236" s="39">
        <v>0</v>
      </c>
      <c r="H236" s="39">
        <v>0</v>
      </c>
      <c r="I236" s="76"/>
      <c r="J236" s="39">
        <v>1</v>
      </c>
      <c r="K236" s="40">
        <v>0.2</v>
      </c>
      <c r="L236" s="79">
        <v>-1</v>
      </c>
      <c r="M236" s="38"/>
    </row>
    <row r="237" spans="1:13" x14ac:dyDescent="0.35">
      <c r="A237" s="37" t="s">
        <v>146</v>
      </c>
      <c r="B237" s="36" t="s">
        <v>162</v>
      </c>
      <c r="C237" s="34" t="s">
        <v>171</v>
      </c>
      <c r="D237" s="38" t="s">
        <v>744</v>
      </c>
      <c r="E237" s="39">
        <v>6</v>
      </c>
      <c r="F237" s="39">
        <v>4</v>
      </c>
      <c r="G237" s="39">
        <v>2</v>
      </c>
      <c r="H237" s="39">
        <v>0</v>
      </c>
      <c r="I237" s="76"/>
      <c r="J237" s="39">
        <v>12</v>
      </c>
      <c r="K237" s="40">
        <v>2.4</v>
      </c>
      <c r="L237" s="79">
        <v>-1</v>
      </c>
      <c r="M237" s="38"/>
    </row>
    <row r="238" spans="1:13" x14ac:dyDescent="0.35">
      <c r="A238" s="37" t="s">
        <v>146</v>
      </c>
      <c r="B238" s="36" t="s">
        <v>162</v>
      </c>
      <c r="C238" s="34" t="s">
        <v>169</v>
      </c>
      <c r="D238" s="38" t="s">
        <v>742</v>
      </c>
      <c r="E238" s="39">
        <v>11</v>
      </c>
      <c r="F238" s="39">
        <v>6</v>
      </c>
      <c r="G238" s="39">
        <v>5</v>
      </c>
      <c r="H238" s="39">
        <v>3</v>
      </c>
      <c r="I238" s="76">
        <v>1</v>
      </c>
      <c r="J238" s="39">
        <v>26</v>
      </c>
      <c r="K238" s="40">
        <v>5.2</v>
      </c>
      <c r="L238" s="79">
        <v>-0.90909090909090906</v>
      </c>
      <c r="M238" s="38"/>
    </row>
    <row r="239" spans="1:13" x14ac:dyDescent="0.35">
      <c r="A239" s="37" t="s">
        <v>146</v>
      </c>
      <c r="B239" s="36" t="s">
        <v>162</v>
      </c>
      <c r="C239" s="34" t="s">
        <v>170</v>
      </c>
      <c r="D239" s="38" t="s">
        <v>743</v>
      </c>
      <c r="E239" s="39">
        <v>5</v>
      </c>
      <c r="F239" s="39">
        <v>5</v>
      </c>
      <c r="G239" s="39">
        <v>3</v>
      </c>
      <c r="H239" s="39">
        <v>2</v>
      </c>
      <c r="I239" s="76">
        <v>1</v>
      </c>
      <c r="J239" s="39">
        <v>16</v>
      </c>
      <c r="K239" s="40">
        <v>3.2</v>
      </c>
      <c r="L239" s="79">
        <v>-0.8</v>
      </c>
      <c r="M239" s="38"/>
    </row>
    <row r="240" spans="1:13" x14ac:dyDescent="0.35">
      <c r="A240" s="37" t="s">
        <v>179</v>
      </c>
      <c r="B240" s="36" t="s">
        <v>186</v>
      </c>
      <c r="C240" s="34" t="s">
        <v>390</v>
      </c>
      <c r="D240" s="38" t="s">
        <v>665</v>
      </c>
      <c r="E240" s="39">
        <v>4</v>
      </c>
      <c r="F240" s="39">
        <v>34</v>
      </c>
      <c r="G240" s="39">
        <v>68</v>
      </c>
      <c r="H240" s="39">
        <v>81</v>
      </c>
      <c r="I240" s="76">
        <v>131</v>
      </c>
      <c r="J240" s="39">
        <v>318</v>
      </c>
      <c r="K240" s="40">
        <v>63.6</v>
      </c>
      <c r="L240" s="79">
        <v>31.75</v>
      </c>
      <c r="M240" s="38"/>
    </row>
    <row r="241" spans="1:13" x14ac:dyDescent="0.35">
      <c r="A241" s="37" t="s">
        <v>179</v>
      </c>
      <c r="B241" s="36" t="s">
        <v>186</v>
      </c>
      <c r="C241" s="34" t="s">
        <v>191</v>
      </c>
      <c r="D241" s="38" t="s">
        <v>663</v>
      </c>
      <c r="E241" s="39">
        <v>28</v>
      </c>
      <c r="F241" s="39">
        <v>13</v>
      </c>
      <c r="G241" s="39">
        <v>7</v>
      </c>
      <c r="H241" s="39">
        <v>2</v>
      </c>
      <c r="I241" s="76">
        <v>2</v>
      </c>
      <c r="J241" s="39">
        <v>52</v>
      </c>
      <c r="K241" s="40">
        <v>10.4</v>
      </c>
      <c r="L241" s="79">
        <v>-0.9285714285714286</v>
      </c>
      <c r="M241" s="38"/>
    </row>
    <row r="242" spans="1:13" x14ac:dyDescent="0.35">
      <c r="A242" s="37" t="s">
        <v>179</v>
      </c>
      <c r="B242" s="36" t="s">
        <v>186</v>
      </c>
      <c r="C242" s="34" t="s">
        <v>190</v>
      </c>
      <c r="D242" s="38" t="s">
        <v>666</v>
      </c>
      <c r="E242" s="39">
        <v>20</v>
      </c>
      <c r="F242" s="39">
        <v>5</v>
      </c>
      <c r="G242" s="39">
        <v>3</v>
      </c>
      <c r="H242" s="39">
        <v>3</v>
      </c>
      <c r="I242" s="76">
        <v>4</v>
      </c>
      <c r="J242" s="39">
        <v>35</v>
      </c>
      <c r="K242" s="40">
        <v>7</v>
      </c>
      <c r="L242" s="79">
        <v>-0.8</v>
      </c>
      <c r="M242" s="38"/>
    </row>
    <row r="243" spans="1:13" x14ac:dyDescent="0.35">
      <c r="A243" s="37" t="s">
        <v>179</v>
      </c>
      <c r="B243" s="36" t="s">
        <v>186</v>
      </c>
      <c r="C243" s="34" t="s">
        <v>189</v>
      </c>
      <c r="D243" s="38" t="s">
        <v>664</v>
      </c>
      <c r="E243" s="39">
        <v>42</v>
      </c>
      <c r="F243" s="39">
        <v>25</v>
      </c>
      <c r="G243" s="39">
        <v>14</v>
      </c>
      <c r="H243" s="39">
        <v>7</v>
      </c>
      <c r="I243" s="76">
        <v>2</v>
      </c>
      <c r="J243" s="39">
        <v>90</v>
      </c>
      <c r="K243" s="40">
        <v>18</v>
      </c>
      <c r="L243" s="79">
        <v>-0.95238095238095233</v>
      </c>
      <c r="M243" s="38"/>
    </row>
    <row r="244" spans="1:13" x14ac:dyDescent="0.35">
      <c r="A244" s="37" t="s">
        <v>179</v>
      </c>
      <c r="B244" s="36" t="s">
        <v>186</v>
      </c>
      <c r="C244" s="34" t="s">
        <v>616</v>
      </c>
      <c r="D244" s="38" t="s">
        <v>617</v>
      </c>
      <c r="E244" s="39">
        <v>3</v>
      </c>
      <c r="F244" s="39">
        <v>0</v>
      </c>
      <c r="G244" s="39">
        <v>0</v>
      </c>
      <c r="H244" s="39">
        <v>0</v>
      </c>
      <c r="I244" s="76"/>
      <c r="J244" s="39">
        <v>3</v>
      </c>
      <c r="K244" s="40">
        <v>0.6</v>
      </c>
      <c r="L244" s="79">
        <v>-1</v>
      </c>
      <c r="M244" s="38"/>
    </row>
    <row r="245" spans="1:13" x14ac:dyDescent="0.35">
      <c r="A245" s="37" t="s">
        <v>179</v>
      </c>
      <c r="B245" s="36" t="s">
        <v>186</v>
      </c>
      <c r="C245" s="34" t="s">
        <v>187</v>
      </c>
      <c r="D245" s="38" t="s">
        <v>507</v>
      </c>
      <c r="E245" s="39">
        <v>422</v>
      </c>
      <c r="F245" s="39">
        <v>516</v>
      </c>
      <c r="G245" s="39">
        <v>618</v>
      </c>
      <c r="H245" s="39">
        <v>649</v>
      </c>
      <c r="I245" s="76">
        <v>689</v>
      </c>
      <c r="J245" s="39">
        <v>2894</v>
      </c>
      <c r="K245" s="40">
        <v>578.79999999999995</v>
      </c>
      <c r="L245" s="79">
        <v>0.63270142180094791</v>
      </c>
      <c r="M245" s="38"/>
    </row>
    <row r="246" spans="1:13" x14ac:dyDescent="0.35">
      <c r="A246" s="37" t="s">
        <v>146</v>
      </c>
      <c r="B246" s="36" t="s">
        <v>149</v>
      </c>
      <c r="C246" s="34" t="s">
        <v>328</v>
      </c>
      <c r="D246" s="38" t="s">
        <v>329</v>
      </c>
      <c r="E246" s="39">
        <v>20</v>
      </c>
      <c r="F246" s="39">
        <v>31</v>
      </c>
      <c r="G246" s="39">
        <v>46</v>
      </c>
      <c r="H246" s="39">
        <v>39</v>
      </c>
      <c r="I246" s="76">
        <v>54</v>
      </c>
      <c r="J246" s="39">
        <v>190</v>
      </c>
      <c r="K246" s="40">
        <v>38</v>
      </c>
      <c r="L246" s="79">
        <v>1.7</v>
      </c>
      <c r="M246" s="38"/>
    </row>
    <row r="247" spans="1:13" x14ac:dyDescent="0.35">
      <c r="A247" s="37" t="s">
        <v>146</v>
      </c>
      <c r="B247" s="36" t="s">
        <v>149</v>
      </c>
      <c r="C247" s="34" t="s">
        <v>339</v>
      </c>
      <c r="D247" s="38" t="s">
        <v>108</v>
      </c>
      <c r="E247" s="39">
        <v>19</v>
      </c>
      <c r="F247" s="39">
        <v>58</v>
      </c>
      <c r="G247" s="39">
        <v>92</v>
      </c>
      <c r="H247" s="39">
        <v>111</v>
      </c>
      <c r="I247" s="76">
        <v>115</v>
      </c>
      <c r="J247" s="39">
        <v>395</v>
      </c>
      <c r="K247" s="40">
        <v>79</v>
      </c>
      <c r="L247" s="79">
        <v>5.0526315789473681</v>
      </c>
      <c r="M247" s="38"/>
    </row>
    <row r="248" spans="1:13" x14ac:dyDescent="0.35">
      <c r="A248" s="37" t="s">
        <v>146</v>
      </c>
      <c r="B248" s="36" t="s">
        <v>149</v>
      </c>
      <c r="C248" s="34" t="s">
        <v>598</v>
      </c>
      <c r="D248" s="38" t="s">
        <v>599</v>
      </c>
      <c r="E248" s="39">
        <v>3</v>
      </c>
      <c r="F248" s="39">
        <v>10</v>
      </c>
      <c r="G248" s="39">
        <v>7</v>
      </c>
      <c r="H248" s="39">
        <v>2</v>
      </c>
      <c r="I248" s="76">
        <v>1</v>
      </c>
      <c r="J248" s="39">
        <v>23</v>
      </c>
      <c r="K248" s="40">
        <v>4.5999999999999996</v>
      </c>
      <c r="L248" s="79">
        <v>-0.66666666666666663</v>
      </c>
      <c r="M248" s="38"/>
    </row>
    <row r="249" spans="1:13" x14ac:dyDescent="0.35">
      <c r="A249" s="37" t="s">
        <v>146</v>
      </c>
      <c r="B249" s="36" t="s">
        <v>162</v>
      </c>
      <c r="C249" s="34" t="s">
        <v>344</v>
      </c>
      <c r="D249" s="38" t="s">
        <v>345</v>
      </c>
      <c r="E249" s="39">
        <v>11</v>
      </c>
      <c r="F249" s="39">
        <v>104</v>
      </c>
      <c r="G249" s="39">
        <v>176</v>
      </c>
      <c r="H249" s="39">
        <v>203</v>
      </c>
      <c r="I249" s="76">
        <v>198</v>
      </c>
      <c r="J249" s="39">
        <v>692</v>
      </c>
      <c r="K249" s="40">
        <v>138.4</v>
      </c>
      <c r="L249" s="79">
        <v>17</v>
      </c>
      <c r="M249" s="38"/>
    </row>
    <row r="250" spans="1:13" x14ac:dyDescent="0.35">
      <c r="A250" s="37" t="s">
        <v>114</v>
      </c>
      <c r="B250" s="36" t="s">
        <v>115</v>
      </c>
      <c r="C250" s="34" t="s">
        <v>198</v>
      </c>
      <c r="D250" s="38" t="s">
        <v>199</v>
      </c>
      <c r="E250" s="39">
        <v>525</v>
      </c>
      <c r="F250" s="39">
        <v>515</v>
      </c>
      <c r="G250" s="39">
        <v>545</v>
      </c>
      <c r="H250" s="39">
        <v>585</v>
      </c>
      <c r="I250" s="76">
        <v>617</v>
      </c>
      <c r="J250" s="39">
        <v>2787</v>
      </c>
      <c r="K250" s="40">
        <v>557.4</v>
      </c>
      <c r="L250" s="79">
        <v>0.17523809523809525</v>
      </c>
      <c r="M250" s="38"/>
    </row>
    <row r="251" spans="1:13" x14ac:dyDescent="0.35">
      <c r="A251" s="37" t="s">
        <v>179</v>
      </c>
      <c r="B251" s="36" t="s">
        <v>186</v>
      </c>
      <c r="C251" s="34" t="s">
        <v>550</v>
      </c>
      <c r="D251" s="38" t="s">
        <v>551</v>
      </c>
      <c r="E251" s="39">
        <v>1</v>
      </c>
      <c r="F251" s="39">
        <v>0</v>
      </c>
      <c r="G251" s="39">
        <v>0</v>
      </c>
      <c r="H251" s="39">
        <v>2</v>
      </c>
      <c r="I251" s="76"/>
      <c r="J251" s="39">
        <v>3</v>
      </c>
      <c r="K251" s="40">
        <v>0.6</v>
      </c>
      <c r="L251" s="79">
        <v>-1</v>
      </c>
      <c r="M251" s="38"/>
    </row>
    <row r="252" spans="1:13" x14ac:dyDescent="0.35">
      <c r="A252" s="37" t="s">
        <v>179</v>
      </c>
      <c r="B252" s="36" t="s">
        <v>186</v>
      </c>
      <c r="C252" s="34" t="s">
        <v>380</v>
      </c>
      <c r="D252" s="38" t="s">
        <v>381</v>
      </c>
      <c r="E252" s="39">
        <v>316</v>
      </c>
      <c r="F252" s="39">
        <v>281</v>
      </c>
      <c r="G252" s="39">
        <v>230</v>
      </c>
      <c r="H252" s="39">
        <v>225</v>
      </c>
      <c r="I252" s="76">
        <v>164</v>
      </c>
      <c r="J252" s="39">
        <v>1216</v>
      </c>
      <c r="K252" s="40">
        <v>243.2</v>
      </c>
      <c r="L252" s="79">
        <v>-0.48101265822784811</v>
      </c>
      <c r="M252" s="38"/>
    </row>
    <row r="253" spans="1:13" x14ac:dyDescent="0.35">
      <c r="A253" s="37" t="s">
        <v>179</v>
      </c>
      <c r="B253" s="36" t="s">
        <v>186</v>
      </c>
      <c r="C253" s="34" t="s">
        <v>400</v>
      </c>
      <c r="D253" s="38" t="s">
        <v>401</v>
      </c>
      <c r="E253" s="39">
        <v>15</v>
      </c>
      <c r="F253" s="39">
        <v>20</v>
      </c>
      <c r="G253" s="39">
        <v>17</v>
      </c>
      <c r="H253" s="39">
        <v>21</v>
      </c>
      <c r="I253" s="76">
        <v>11</v>
      </c>
      <c r="J253" s="39">
        <v>84</v>
      </c>
      <c r="K253" s="40">
        <v>16.8</v>
      </c>
      <c r="L253" s="79">
        <v>-0.26666666666666666</v>
      </c>
      <c r="M253" s="38"/>
    </row>
    <row r="254" spans="1:13" x14ac:dyDescent="0.35">
      <c r="A254" s="37" t="s">
        <v>179</v>
      </c>
      <c r="B254" s="36" t="s">
        <v>186</v>
      </c>
      <c r="C254" s="34" t="s">
        <v>382</v>
      </c>
      <c r="D254" s="38" t="s">
        <v>383</v>
      </c>
      <c r="E254" s="39">
        <v>447</v>
      </c>
      <c r="F254" s="39">
        <v>394</v>
      </c>
      <c r="G254" s="39">
        <v>369</v>
      </c>
      <c r="H254" s="39">
        <v>341</v>
      </c>
      <c r="I254" s="76">
        <v>305</v>
      </c>
      <c r="J254" s="39">
        <v>1856</v>
      </c>
      <c r="K254" s="40">
        <v>371.2</v>
      </c>
      <c r="L254" s="79">
        <v>-0.31767337807606266</v>
      </c>
      <c r="M254" s="38"/>
    </row>
    <row r="255" spans="1:13" x14ac:dyDescent="0.35">
      <c r="A255" s="37" t="s">
        <v>179</v>
      </c>
      <c r="B255" s="36" t="s">
        <v>186</v>
      </c>
      <c r="C255" s="34" t="s">
        <v>402</v>
      </c>
      <c r="D255" s="38" t="s">
        <v>403</v>
      </c>
      <c r="E255" s="39">
        <v>12</v>
      </c>
      <c r="F255" s="39">
        <v>8</v>
      </c>
      <c r="G255" s="39">
        <v>6</v>
      </c>
      <c r="H255" s="39">
        <v>11</v>
      </c>
      <c r="I255" s="76">
        <v>9</v>
      </c>
      <c r="J255" s="39">
        <v>46</v>
      </c>
      <c r="K255" s="40">
        <v>9.1999999999999993</v>
      </c>
      <c r="L255" s="79">
        <v>-0.25</v>
      </c>
      <c r="M255" s="38"/>
    </row>
    <row r="256" spans="1:13" x14ac:dyDescent="0.35">
      <c r="A256" s="37" t="s">
        <v>179</v>
      </c>
      <c r="B256" s="36" t="s">
        <v>186</v>
      </c>
      <c r="C256" s="34" t="s">
        <v>391</v>
      </c>
      <c r="D256" s="38" t="s">
        <v>392</v>
      </c>
      <c r="E256" s="39">
        <v>145</v>
      </c>
      <c r="F256" s="39">
        <v>113</v>
      </c>
      <c r="G256" s="39">
        <v>117</v>
      </c>
      <c r="H256" s="39">
        <v>101</v>
      </c>
      <c r="I256" s="76">
        <v>73</v>
      </c>
      <c r="J256" s="39">
        <v>549</v>
      </c>
      <c r="K256" s="40">
        <v>109.8</v>
      </c>
      <c r="L256" s="79">
        <v>-0.49655172413793103</v>
      </c>
      <c r="M256" s="38"/>
    </row>
    <row r="257" spans="1:13" x14ac:dyDescent="0.35">
      <c r="A257" s="37" t="s">
        <v>179</v>
      </c>
      <c r="B257" s="36" t="s">
        <v>186</v>
      </c>
      <c r="C257" s="34" t="s">
        <v>384</v>
      </c>
      <c r="D257" s="38" t="s">
        <v>385</v>
      </c>
      <c r="E257" s="39">
        <v>237</v>
      </c>
      <c r="F257" s="39">
        <v>222</v>
      </c>
      <c r="G257" s="39">
        <v>219</v>
      </c>
      <c r="H257" s="39">
        <v>183</v>
      </c>
      <c r="I257" s="76">
        <v>159</v>
      </c>
      <c r="J257" s="39">
        <v>1020</v>
      </c>
      <c r="K257" s="40">
        <v>204</v>
      </c>
      <c r="L257" s="79">
        <v>-0.32911392405063289</v>
      </c>
      <c r="M257" s="38"/>
    </row>
    <row r="258" spans="1:13" x14ac:dyDescent="0.35">
      <c r="A258" s="37" t="s">
        <v>179</v>
      </c>
      <c r="B258" s="36" t="s">
        <v>186</v>
      </c>
      <c r="C258" s="34" t="s">
        <v>388</v>
      </c>
      <c r="D258" s="38" t="s">
        <v>389</v>
      </c>
      <c r="E258" s="39">
        <v>131</v>
      </c>
      <c r="F258" s="39">
        <v>153</v>
      </c>
      <c r="G258" s="39">
        <v>151</v>
      </c>
      <c r="H258" s="39">
        <v>147</v>
      </c>
      <c r="I258" s="76">
        <v>116</v>
      </c>
      <c r="J258" s="39">
        <v>698</v>
      </c>
      <c r="K258" s="40">
        <v>139.6</v>
      </c>
      <c r="L258" s="79">
        <v>-0.11450381679389313</v>
      </c>
      <c r="M258" s="38"/>
    </row>
    <row r="259" spans="1:13" x14ac:dyDescent="0.35">
      <c r="A259" s="37" t="s">
        <v>179</v>
      </c>
      <c r="B259" s="36" t="s">
        <v>186</v>
      </c>
      <c r="C259" s="34" t="s">
        <v>394</v>
      </c>
      <c r="D259" s="38" t="s">
        <v>395</v>
      </c>
      <c r="E259" s="39">
        <v>278</v>
      </c>
      <c r="F259" s="39">
        <v>287</v>
      </c>
      <c r="G259" s="39">
        <v>246</v>
      </c>
      <c r="H259" s="39">
        <v>201</v>
      </c>
      <c r="I259" s="76">
        <v>176</v>
      </c>
      <c r="J259" s="39">
        <v>1188</v>
      </c>
      <c r="K259" s="40">
        <v>237.6</v>
      </c>
      <c r="L259" s="79">
        <v>-0.36690647482014388</v>
      </c>
      <c r="M259" s="38"/>
    </row>
    <row r="260" spans="1:13" x14ac:dyDescent="0.35">
      <c r="A260" s="37" t="s">
        <v>179</v>
      </c>
      <c r="B260" s="36" t="s">
        <v>186</v>
      </c>
      <c r="C260" s="34" t="s">
        <v>386</v>
      </c>
      <c r="D260" s="38" t="s">
        <v>387</v>
      </c>
      <c r="E260" s="39">
        <v>167</v>
      </c>
      <c r="F260" s="39">
        <v>168</v>
      </c>
      <c r="G260" s="39">
        <v>219</v>
      </c>
      <c r="H260" s="39">
        <v>206</v>
      </c>
      <c r="I260" s="76">
        <v>240</v>
      </c>
      <c r="J260" s="39">
        <v>1000</v>
      </c>
      <c r="K260" s="40">
        <v>200</v>
      </c>
      <c r="L260" s="79">
        <v>0.43712574850299402</v>
      </c>
      <c r="M260" s="38"/>
    </row>
    <row r="261" spans="1:13" x14ac:dyDescent="0.35">
      <c r="A261" s="37" t="s">
        <v>179</v>
      </c>
      <c r="B261" s="36" t="s">
        <v>186</v>
      </c>
      <c r="C261" s="34" t="s">
        <v>188</v>
      </c>
      <c r="D261" s="38" t="s">
        <v>393</v>
      </c>
      <c r="E261" s="39">
        <v>116</v>
      </c>
      <c r="F261" s="39">
        <v>120</v>
      </c>
      <c r="G261" s="39">
        <v>118</v>
      </c>
      <c r="H261" s="39">
        <v>99</v>
      </c>
      <c r="I261" s="76">
        <v>78</v>
      </c>
      <c r="J261" s="39">
        <v>531</v>
      </c>
      <c r="K261" s="40">
        <v>106.2</v>
      </c>
      <c r="L261" s="79">
        <v>-0.32758620689655171</v>
      </c>
      <c r="M261" s="38"/>
    </row>
    <row r="262" spans="1:13" x14ac:dyDescent="0.35">
      <c r="A262" s="37" t="s">
        <v>179</v>
      </c>
      <c r="B262" s="36" t="s">
        <v>180</v>
      </c>
      <c r="C262" s="34" t="s">
        <v>183</v>
      </c>
      <c r="D262" s="38" t="s">
        <v>364</v>
      </c>
      <c r="E262" s="39">
        <v>1176</v>
      </c>
      <c r="F262" s="39">
        <v>1202</v>
      </c>
      <c r="G262" s="39">
        <v>813</v>
      </c>
      <c r="H262" s="39">
        <v>479</v>
      </c>
      <c r="I262" s="76">
        <v>230</v>
      </c>
      <c r="J262" s="39">
        <v>3900</v>
      </c>
      <c r="K262" s="40">
        <v>780</v>
      </c>
      <c r="L262" s="79">
        <v>-0.80442176870748294</v>
      </c>
      <c r="M262" s="38"/>
    </row>
    <row r="263" spans="1:13" x14ac:dyDescent="0.35">
      <c r="A263" s="37" t="s">
        <v>179</v>
      </c>
      <c r="B263" s="36" t="s">
        <v>778</v>
      </c>
      <c r="C263" s="34" t="s">
        <v>184</v>
      </c>
      <c r="D263" s="38" t="s">
        <v>365</v>
      </c>
      <c r="E263" s="39">
        <v>139</v>
      </c>
      <c r="F263" s="39">
        <v>133</v>
      </c>
      <c r="G263" s="39">
        <v>144</v>
      </c>
      <c r="H263" s="39">
        <v>189</v>
      </c>
      <c r="I263" s="76">
        <v>192</v>
      </c>
      <c r="J263" s="39">
        <v>797</v>
      </c>
      <c r="K263" s="40">
        <v>159.4</v>
      </c>
      <c r="L263" s="79">
        <v>0.38129496402877699</v>
      </c>
      <c r="M263" s="38"/>
    </row>
    <row r="264" spans="1:13" x14ac:dyDescent="0.35">
      <c r="A264" s="37" t="s">
        <v>179</v>
      </c>
      <c r="B264" s="36" t="s">
        <v>186</v>
      </c>
      <c r="C264" s="34" t="s">
        <v>185</v>
      </c>
      <c r="D264" s="38" t="s">
        <v>374</v>
      </c>
      <c r="E264" s="39">
        <v>74</v>
      </c>
      <c r="F264" s="39">
        <v>63</v>
      </c>
      <c r="G264" s="39">
        <v>66</v>
      </c>
      <c r="H264" s="39">
        <v>58</v>
      </c>
      <c r="I264" s="76">
        <v>69</v>
      </c>
      <c r="J264" s="39">
        <v>330</v>
      </c>
      <c r="K264" s="40">
        <v>66</v>
      </c>
      <c r="L264" s="79">
        <v>-6.7567567567567571E-2</v>
      </c>
      <c r="M264" s="38"/>
    </row>
    <row r="265" spans="1:13" x14ac:dyDescent="0.35">
      <c r="A265" s="37" t="s">
        <v>179</v>
      </c>
      <c r="B265" s="36" t="s">
        <v>180</v>
      </c>
      <c r="C265" s="34" t="s">
        <v>181</v>
      </c>
      <c r="D265" s="38" t="s">
        <v>368</v>
      </c>
      <c r="E265" s="39">
        <v>403</v>
      </c>
      <c r="F265" s="39">
        <v>394</v>
      </c>
      <c r="G265" s="39">
        <v>357</v>
      </c>
      <c r="H265" s="39">
        <v>318</v>
      </c>
      <c r="I265" s="76">
        <v>270</v>
      </c>
      <c r="J265" s="39">
        <v>1742</v>
      </c>
      <c r="K265" s="40">
        <v>348.4</v>
      </c>
      <c r="L265" s="79">
        <v>-0.33002481389578164</v>
      </c>
      <c r="M265" s="38"/>
    </row>
    <row r="266" spans="1:13" x14ac:dyDescent="0.35">
      <c r="A266" s="37" t="s">
        <v>179</v>
      </c>
      <c r="B266" s="36" t="s">
        <v>180</v>
      </c>
      <c r="C266" s="34" t="s">
        <v>182</v>
      </c>
      <c r="D266" s="38" t="s">
        <v>371</v>
      </c>
      <c r="E266" s="39">
        <v>116</v>
      </c>
      <c r="F266" s="39">
        <v>136</v>
      </c>
      <c r="G266" s="39">
        <v>119</v>
      </c>
      <c r="H266" s="39">
        <v>111</v>
      </c>
      <c r="I266" s="76">
        <v>117</v>
      </c>
      <c r="J266" s="39">
        <v>599</v>
      </c>
      <c r="K266" s="40">
        <v>119.8</v>
      </c>
      <c r="L266" s="79">
        <v>8.6206896551724137E-3</v>
      </c>
      <c r="M266" s="38"/>
    </row>
    <row r="267" spans="1:13" x14ac:dyDescent="0.35">
      <c r="A267" s="37" t="s">
        <v>179</v>
      </c>
      <c r="B267" s="36" t="s">
        <v>180</v>
      </c>
      <c r="C267" s="34" t="s">
        <v>366</v>
      </c>
      <c r="D267" s="38" t="s">
        <v>367</v>
      </c>
      <c r="E267" s="39">
        <v>0</v>
      </c>
      <c r="F267" s="39">
        <v>0</v>
      </c>
      <c r="G267" s="39">
        <v>377</v>
      </c>
      <c r="H267" s="39">
        <v>725</v>
      </c>
      <c r="I267" s="76">
        <v>851</v>
      </c>
      <c r="J267" s="39">
        <v>1953</v>
      </c>
      <c r="K267" s="40">
        <v>390.6</v>
      </c>
      <c r="L267" s="79"/>
      <c r="M267" s="38"/>
    </row>
    <row r="268" spans="1:13" x14ac:dyDescent="0.35">
      <c r="A268" s="37" t="s">
        <v>179</v>
      </c>
      <c r="B268" s="36" t="s">
        <v>186</v>
      </c>
      <c r="C268" s="34" t="s">
        <v>404</v>
      </c>
      <c r="D268" s="38" t="s">
        <v>405</v>
      </c>
      <c r="E268" s="39">
        <v>7</v>
      </c>
      <c r="F268" s="39">
        <v>10</v>
      </c>
      <c r="G268" s="39">
        <v>12</v>
      </c>
      <c r="H268" s="39">
        <v>7</v>
      </c>
      <c r="I268" s="76">
        <v>5</v>
      </c>
      <c r="J268" s="39">
        <v>41</v>
      </c>
      <c r="K268" s="40">
        <v>8.1999999999999993</v>
      </c>
      <c r="L268" s="79">
        <v>-0.2857142857142857</v>
      </c>
      <c r="M268" s="38"/>
    </row>
    <row r="269" spans="1:13" x14ac:dyDescent="0.35">
      <c r="A269" s="37" t="s">
        <v>114</v>
      </c>
      <c r="B269" s="36" t="s">
        <v>115</v>
      </c>
      <c r="C269" s="34" t="s">
        <v>208</v>
      </c>
      <c r="D269" s="38" t="s">
        <v>209</v>
      </c>
      <c r="E269" s="39">
        <v>18</v>
      </c>
      <c r="F269" s="39">
        <v>20</v>
      </c>
      <c r="G269" s="39">
        <v>29</v>
      </c>
      <c r="H269" s="39">
        <v>16</v>
      </c>
      <c r="I269" s="76">
        <v>28</v>
      </c>
      <c r="J269" s="39">
        <v>111</v>
      </c>
      <c r="K269" s="40">
        <v>22.2</v>
      </c>
      <c r="L269" s="79">
        <v>0.55555555555555558</v>
      </c>
      <c r="M269" s="38"/>
    </row>
    <row r="270" spans="1:13" x14ac:dyDescent="0.35">
      <c r="A270" s="37" t="s">
        <v>114</v>
      </c>
      <c r="B270" s="36" t="s">
        <v>115</v>
      </c>
      <c r="C270" s="34" t="s">
        <v>204</v>
      </c>
      <c r="D270" s="38" t="s">
        <v>205</v>
      </c>
      <c r="E270" s="39">
        <v>29</v>
      </c>
      <c r="F270" s="39">
        <v>111</v>
      </c>
      <c r="G270" s="39">
        <v>155</v>
      </c>
      <c r="H270" s="39">
        <v>172</v>
      </c>
      <c r="I270" s="76">
        <v>184</v>
      </c>
      <c r="J270" s="39">
        <v>651</v>
      </c>
      <c r="K270" s="40">
        <v>130.19999999999999</v>
      </c>
      <c r="L270" s="79">
        <v>5.3448275862068968</v>
      </c>
      <c r="M270" s="38"/>
    </row>
    <row r="271" spans="1:13" x14ac:dyDescent="0.35">
      <c r="A271" s="37" t="s">
        <v>114</v>
      </c>
      <c r="B271" s="36" t="s">
        <v>115</v>
      </c>
      <c r="C271" s="34" t="s">
        <v>221</v>
      </c>
      <c r="D271" s="38" t="s">
        <v>222</v>
      </c>
      <c r="E271" s="39">
        <v>286</v>
      </c>
      <c r="F271" s="39">
        <v>245</v>
      </c>
      <c r="G271" s="39">
        <v>226</v>
      </c>
      <c r="H271" s="39">
        <v>192</v>
      </c>
      <c r="I271" s="76">
        <v>191</v>
      </c>
      <c r="J271" s="39">
        <v>1140</v>
      </c>
      <c r="K271" s="40">
        <v>228</v>
      </c>
      <c r="L271" s="79">
        <v>-0.33216783216783219</v>
      </c>
      <c r="M271" s="38"/>
    </row>
    <row r="272" spans="1:13" x14ac:dyDescent="0.35">
      <c r="A272" s="37" t="s">
        <v>114</v>
      </c>
      <c r="B272" s="36" t="s">
        <v>115</v>
      </c>
      <c r="C272" s="34" t="s">
        <v>223</v>
      </c>
      <c r="D272" s="38" t="s">
        <v>224</v>
      </c>
      <c r="E272" s="39">
        <v>49</v>
      </c>
      <c r="F272" s="39">
        <v>52</v>
      </c>
      <c r="G272" s="39">
        <v>36</v>
      </c>
      <c r="H272" s="39">
        <v>38</v>
      </c>
      <c r="I272" s="76">
        <v>26</v>
      </c>
      <c r="J272" s="39">
        <v>201</v>
      </c>
      <c r="K272" s="40">
        <v>40.200000000000003</v>
      </c>
      <c r="L272" s="79">
        <v>-0.46938775510204084</v>
      </c>
      <c r="M272" s="38"/>
    </row>
    <row r="273" spans="1:13" x14ac:dyDescent="0.35">
      <c r="A273" s="37" t="s">
        <v>114</v>
      </c>
      <c r="B273" s="36" t="s">
        <v>115</v>
      </c>
      <c r="C273" s="34" t="s">
        <v>225</v>
      </c>
      <c r="D273" s="38" t="s">
        <v>226</v>
      </c>
      <c r="E273" s="39">
        <v>327</v>
      </c>
      <c r="F273" s="39">
        <v>289</v>
      </c>
      <c r="G273" s="39">
        <v>292</v>
      </c>
      <c r="H273" s="39">
        <v>279</v>
      </c>
      <c r="I273" s="76">
        <v>240</v>
      </c>
      <c r="J273" s="39">
        <v>1427</v>
      </c>
      <c r="K273" s="40">
        <v>285.39999999999998</v>
      </c>
      <c r="L273" s="79">
        <v>-0.26605504587155965</v>
      </c>
      <c r="M273" s="38"/>
    </row>
    <row r="274" spans="1:13" x14ac:dyDescent="0.35">
      <c r="A274" s="37" t="s">
        <v>114</v>
      </c>
      <c r="B274" s="36" t="s">
        <v>115</v>
      </c>
      <c r="C274" s="34" t="s">
        <v>695</v>
      </c>
      <c r="D274" s="38" t="s">
        <v>696</v>
      </c>
      <c r="E274" s="39">
        <v>14</v>
      </c>
      <c r="F274" s="39">
        <v>12</v>
      </c>
      <c r="G274" s="39">
        <v>11</v>
      </c>
      <c r="H274" s="39">
        <v>7</v>
      </c>
      <c r="I274" s="76">
        <v>8</v>
      </c>
      <c r="J274" s="39">
        <v>52</v>
      </c>
      <c r="K274" s="40">
        <v>10.4</v>
      </c>
      <c r="L274" s="79">
        <v>-0.42857142857142855</v>
      </c>
      <c r="M274" s="38"/>
    </row>
    <row r="275" spans="1:13" x14ac:dyDescent="0.35">
      <c r="A275" s="37" t="s">
        <v>114</v>
      </c>
      <c r="B275" s="36" t="s">
        <v>115</v>
      </c>
      <c r="C275" s="34" t="s">
        <v>227</v>
      </c>
      <c r="D275" s="38" t="s">
        <v>228</v>
      </c>
      <c r="E275" s="39">
        <v>103</v>
      </c>
      <c r="F275" s="39">
        <v>96</v>
      </c>
      <c r="G275" s="39">
        <v>81</v>
      </c>
      <c r="H275" s="39">
        <v>63</v>
      </c>
      <c r="I275" s="76">
        <v>47</v>
      </c>
      <c r="J275" s="39">
        <v>390</v>
      </c>
      <c r="K275" s="40">
        <v>78</v>
      </c>
      <c r="L275" s="79">
        <v>-0.5436893203883495</v>
      </c>
      <c r="M275" s="38"/>
    </row>
    <row r="276" spans="1:13" x14ac:dyDescent="0.35">
      <c r="A276" s="37" t="s">
        <v>114</v>
      </c>
      <c r="B276" s="36" t="s">
        <v>115</v>
      </c>
      <c r="C276" s="34" t="s">
        <v>229</v>
      </c>
      <c r="D276" s="38" t="s">
        <v>230</v>
      </c>
      <c r="E276" s="39">
        <v>127</v>
      </c>
      <c r="F276" s="39">
        <v>119</v>
      </c>
      <c r="G276" s="39">
        <v>99</v>
      </c>
      <c r="H276" s="39">
        <v>112</v>
      </c>
      <c r="I276" s="76">
        <v>65</v>
      </c>
      <c r="J276" s="39">
        <v>522</v>
      </c>
      <c r="K276" s="40">
        <v>104.4</v>
      </c>
      <c r="L276" s="79">
        <v>-0.48818897637795278</v>
      </c>
      <c r="M276" s="38"/>
    </row>
    <row r="277" spans="1:13" x14ac:dyDescent="0.35">
      <c r="A277" s="37" t="s">
        <v>114</v>
      </c>
      <c r="B277" s="36" t="s">
        <v>115</v>
      </c>
      <c r="C277" s="34" t="s">
        <v>231</v>
      </c>
      <c r="D277" s="38" t="s">
        <v>232</v>
      </c>
      <c r="E277" s="39">
        <v>2367</v>
      </c>
      <c r="F277" s="39">
        <v>2327</v>
      </c>
      <c r="G277" s="39">
        <v>2120</v>
      </c>
      <c r="H277" s="39">
        <v>1954</v>
      </c>
      <c r="I277" s="76">
        <v>1582</v>
      </c>
      <c r="J277" s="39">
        <v>10350</v>
      </c>
      <c r="K277" s="40">
        <v>2070</v>
      </c>
      <c r="L277" s="79">
        <v>-0.33164343050274608</v>
      </c>
      <c r="M277" s="38"/>
    </row>
    <row r="278" spans="1:13" x14ac:dyDescent="0.35">
      <c r="A278" s="37" t="s">
        <v>114</v>
      </c>
      <c r="B278" s="36" t="s">
        <v>115</v>
      </c>
      <c r="C278" s="34" t="s">
        <v>233</v>
      </c>
      <c r="D278" s="38" t="s">
        <v>234</v>
      </c>
      <c r="E278" s="39">
        <v>370</v>
      </c>
      <c r="F278" s="39">
        <v>300</v>
      </c>
      <c r="G278" s="39">
        <v>269</v>
      </c>
      <c r="H278" s="39">
        <v>228</v>
      </c>
      <c r="I278" s="76">
        <v>167</v>
      </c>
      <c r="J278" s="39">
        <v>1334</v>
      </c>
      <c r="K278" s="40">
        <v>266.8</v>
      </c>
      <c r="L278" s="79">
        <v>-0.5486486486486486</v>
      </c>
      <c r="M278" s="38"/>
    </row>
    <row r="279" spans="1:13" x14ac:dyDescent="0.35">
      <c r="A279" s="37" t="s">
        <v>114</v>
      </c>
      <c r="B279" s="36" t="s">
        <v>115</v>
      </c>
      <c r="C279" s="34" t="s">
        <v>235</v>
      </c>
      <c r="D279" s="38" t="s">
        <v>236</v>
      </c>
      <c r="E279" s="39">
        <v>65</v>
      </c>
      <c r="F279" s="39">
        <v>61</v>
      </c>
      <c r="G279" s="39">
        <v>64</v>
      </c>
      <c r="H279" s="39">
        <v>44</v>
      </c>
      <c r="I279" s="76">
        <v>58</v>
      </c>
      <c r="J279" s="39">
        <v>292</v>
      </c>
      <c r="K279" s="40">
        <v>58.4</v>
      </c>
      <c r="L279" s="79">
        <v>-0.1076923076923077</v>
      </c>
      <c r="M279" s="38"/>
    </row>
    <row r="280" spans="1:13" x14ac:dyDescent="0.35">
      <c r="A280" s="37" t="s">
        <v>114</v>
      </c>
      <c r="B280" s="36" t="s">
        <v>115</v>
      </c>
      <c r="C280" s="34" t="s">
        <v>422</v>
      </c>
      <c r="D280" s="38" t="s">
        <v>423</v>
      </c>
      <c r="E280" s="39">
        <v>6</v>
      </c>
      <c r="F280" s="39">
        <v>3</v>
      </c>
      <c r="G280" s="39">
        <v>0</v>
      </c>
      <c r="H280" s="39">
        <v>0</v>
      </c>
      <c r="I280" s="76"/>
      <c r="J280" s="39">
        <v>9</v>
      </c>
      <c r="K280" s="40">
        <v>1.8</v>
      </c>
      <c r="L280" s="79">
        <v>-1</v>
      </c>
      <c r="M280" s="38"/>
    </row>
    <row r="281" spans="1:13" x14ac:dyDescent="0.35">
      <c r="A281" s="37" t="s">
        <v>146</v>
      </c>
      <c r="B281" s="36" t="s">
        <v>147</v>
      </c>
      <c r="C281" s="34" t="s">
        <v>301</v>
      </c>
      <c r="D281" s="38" t="s">
        <v>291</v>
      </c>
      <c r="E281" s="39">
        <v>23</v>
      </c>
      <c r="F281" s="39">
        <v>15</v>
      </c>
      <c r="G281" s="39">
        <v>7</v>
      </c>
      <c r="H281" s="39">
        <v>8</v>
      </c>
      <c r="I281" s="76">
        <v>5</v>
      </c>
      <c r="J281" s="39">
        <v>58</v>
      </c>
      <c r="K281" s="40">
        <v>11.6</v>
      </c>
      <c r="L281" s="79">
        <v>-0.78260869565217395</v>
      </c>
      <c r="M281" s="38"/>
    </row>
    <row r="282" spans="1:13" x14ac:dyDescent="0.35">
      <c r="A282" s="37" t="s">
        <v>146</v>
      </c>
      <c r="B282" s="36" t="s">
        <v>147</v>
      </c>
      <c r="C282" s="34" t="s">
        <v>148</v>
      </c>
      <c r="D282" s="38" t="s">
        <v>410</v>
      </c>
      <c r="E282" s="39">
        <v>365</v>
      </c>
      <c r="F282" s="39">
        <v>402</v>
      </c>
      <c r="G282" s="39">
        <v>393</v>
      </c>
      <c r="H282" s="39">
        <v>346</v>
      </c>
      <c r="I282" s="76">
        <v>319</v>
      </c>
      <c r="J282" s="39">
        <v>1825</v>
      </c>
      <c r="K282" s="40">
        <v>365</v>
      </c>
      <c r="L282" s="79">
        <v>-0.12602739726027398</v>
      </c>
      <c r="M282" s="38"/>
    </row>
    <row r="283" spans="1:13" x14ac:dyDescent="0.35">
      <c r="A283" s="37" t="s">
        <v>146</v>
      </c>
      <c r="B283" s="36" t="s">
        <v>147</v>
      </c>
      <c r="C283" s="34" t="s">
        <v>302</v>
      </c>
      <c r="D283" s="38" t="s">
        <v>303</v>
      </c>
      <c r="E283" s="39">
        <v>47</v>
      </c>
      <c r="F283" s="39">
        <v>54</v>
      </c>
      <c r="G283" s="39">
        <v>47</v>
      </c>
      <c r="H283" s="39">
        <v>32</v>
      </c>
      <c r="I283" s="76">
        <v>38</v>
      </c>
      <c r="J283" s="39">
        <v>218</v>
      </c>
      <c r="K283" s="40">
        <v>43.6</v>
      </c>
      <c r="L283" s="79">
        <v>-0.19148936170212766</v>
      </c>
      <c r="M283" s="38"/>
    </row>
    <row r="284" spans="1:13" x14ac:dyDescent="0.35">
      <c r="A284" s="37" t="s">
        <v>146</v>
      </c>
      <c r="B284" s="36" t="s">
        <v>147</v>
      </c>
      <c r="C284" s="34" t="s">
        <v>411</v>
      </c>
      <c r="D284" s="38" t="s">
        <v>412</v>
      </c>
      <c r="E284" s="39">
        <v>10</v>
      </c>
      <c r="F284" s="39">
        <v>5</v>
      </c>
      <c r="G284" s="39">
        <v>2</v>
      </c>
      <c r="H284" s="39">
        <v>5</v>
      </c>
      <c r="I284" s="76">
        <v>1</v>
      </c>
      <c r="J284" s="39">
        <v>23</v>
      </c>
      <c r="K284" s="40">
        <v>4.5999999999999996</v>
      </c>
      <c r="L284" s="79">
        <v>-0.9</v>
      </c>
      <c r="M284" s="38"/>
    </row>
    <row r="285" spans="1:13" x14ac:dyDescent="0.35">
      <c r="A285" s="37" t="s">
        <v>146</v>
      </c>
      <c r="B285" s="36" t="s">
        <v>147</v>
      </c>
      <c r="C285" s="34" t="s">
        <v>292</v>
      </c>
      <c r="D285" s="38" t="s">
        <v>293</v>
      </c>
      <c r="E285" s="39">
        <v>430</v>
      </c>
      <c r="F285" s="39">
        <v>399</v>
      </c>
      <c r="G285" s="39">
        <v>429</v>
      </c>
      <c r="H285" s="39">
        <v>395</v>
      </c>
      <c r="I285" s="76">
        <v>355</v>
      </c>
      <c r="J285" s="39">
        <v>2008</v>
      </c>
      <c r="K285" s="40">
        <v>401.6</v>
      </c>
      <c r="L285" s="79">
        <v>-0.1744186046511628</v>
      </c>
      <c r="M285" s="38"/>
    </row>
    <row r="286" spans="1:13" x14ac:dyDescent="0.35">
      <c r="A286" s="37" t="s">
        <v>146</v>
      </c>
      <c r="B286" s="36" t="s">
        <v>147</v>
      </c>
      <c r="C286" s="34" t="s">
        <v>298</v>
      </c>
      <c r="D286" s="38" t="s">
        <v>299</v>
      </c>
      <c r="E286" s="39">
        <v>59</v>
      </c>
      <c r="F286" s="39">
        <v>48</v>
      </c>
      <c r="G286" s="39">
        <v>46</v>
      </c>
      <c r="H286" s="39">
        <v>64</v>
      </c>
      <c r="I286" s="76">
        <v>53</v>
      </c>
      <c r="J286" s="39">
        <v>270</v>
      </c>
      <c r="K286" s="40">
        <v>54</v>
      </c>
      <c r="L286" s="79">
        <v>-0.10169491525423729</v>
      </c>
      <c r="M286" s="38"/>
    </row>
    <row r="287" spans="1:13" x14ac:dyDescent="0.35">
      <c r="A287" s="37" t="s">
        <v>146</v>
      </c>
      <c r="B287" s="36" t="s">
        <v>162</v>
      </c>
      <c r="C287" s="34" t="s">
        <v>360</v>
      </c>
      <c r="D287" s="38" t="s">
        <v>345</v>
      </c>
      <c r="E287" s="39">
        <v>12</v>
      </c>
      <c r="F287" s="39">
        <v>6</v>
      </c>
      <c r="G287" s="39">
        <v>4</v>
      </c>
      <c r="H287" s="39">
        <v>4</v>
      </c>
      <c r="I287" s="76">
        <v>2</v>
      </c>
      <c r="J287" s="39">
        <v>28</v>
      </c>
      <c r="K287" s="40">
        <v>5.6</v>
      </c>
      <c r="L287" s="79">
        <v>-0.83333333333333337</v>
      </c>
      <c r="M287" s="38"/>
    </row>
    <row r="288" spans="1:13" x14ac:dyDescent="0.35">
      <c r="A288" s="37" t="s">
        <v>146</v>
      </c>
      <c r="B288" s="36" t="s">
        <v>162</v>
      </c>
      <c r="C288" s="34" t="s">
        <v>165</v>
      </c>
      <c r="D288" s="38" t="s">
        <v>571</v>
      </c>
      <c r="E288" s="39">
        <v>67</v>
      </c>
      <c r="F288" s="39">
        <v>37</v>
      </c>
      <c r="G288" s="39">
        <v>16</v>
      </c>
      <c r="H288" s="39">
        <v>3</v>
      </c>
      <c r="I288" s="76">
        <v>3</v>
      </c>
      <c r="J288" s="39">
        <v>126</v>
      </c>
      <c r="K288" s="40">
        <v>25.2</v>
      </c>
      <c r="L288" s="79">
        <v>-0.95522388059701491</v>
      </c>
      <c r="M288" s="38"/>
    </row>
    <row r="289" spans="1:13" x14ac:dyDescent="0.35">
      <c r="A289" s="37" t="s">
        <v>146</v>
      </c>
      <c r="B289" s="36" t="s">
        <v>162</v>
      </c>
      <c r="C289" s="34" t="s">
        <v>164</v>
      </c>
      <c r="D289" s="38" t="s">
        <v>569</v>
      </c>
      <c r="E289" s="39">
        <v>108</v>
      </c>
      <c r="F289" s="39">
        <v>67</v>
      </c>
      <c r="G289" s="39">
        <v>25</v>
      </c>
      <c r="H289" s="39">
        <v>7</v>
      </c>
      <c r="I289" s="76">
        <v>7</v>
      </c>
      <c r="J289" s="39">
        <v>214</v>
      </c>
      <c r="K289" s="40">
        <v>42.8</v>
      </c>
      <c r="L289" s="79">
        <v>-0.93518518518518523</v>
      </c>
      <c r="M289" s="38"/>
    </row>
    <row r="290" spans="1:13" x14ac:dyDescent="0.35">
      <c r="A290" s="37" t="s">
        <v>146</v>
      </c>
      <c r="B290" s="36" t="s">
        <v>162</v>
      </c>
      <c r="C290" s="34" t="s">
        <v>166</v>
      </c>
      <c r="D290" s="38" t="s">
        <v>570</v>
      </c>
      <c r="E290" s="39">
        <v>111</v>
      </c>
      <c r="F290" s="39">
        <v>67</v>
      </c>
      <c r="G290" s="39">
        <v>34</v>
      </c>
      <c r="H290" s="39">
        <v>20</v>
      </c>
      <c r="I290" s="76">
        <v>3</v>
      </c>
      <c r="J290" s="39">
        <v>235</v>
      </c>
      <c r="K290" s="40">
        <v>47</v>
      </c>
      <c r="L290" s="79">
        <v>-0.97297297297297303</v>
      </c>
      <c r="M290" s="38"/>
    </row>
    <row r="291" spans="1:13" x14ac:dyDescent="0.35">
      <c r="A291" s="37" t="s">
        <v>146</v>
      </c>
      <c r="B291" s="36" t="s">
        <v>147</v>
      </c>
      <c r="C291" s="34" t="s">
        <v>304</v>
      </c>
      <c r="D291" s="38" t="s">
        <v>305</v>
      </c>
      <c r="E291" s="39">
        <v>112</v>
      </c>
      <c r="F291" s="39">
        <v>107</v>
      </c>
      <c r="G291" s="39">
        <v>87</v>
      </c>
      <c r="H291" s="39">
        <v>95</v>
      </c>
      <c r="I291" s="76">
        <v>90</v>
      </c>
      <c r="J291" s="39">
        <v>491</v>
      </c>
      <c r="K291" s="40">
        <v>98.2</v>
      </c>
      <c r="L291" s="79">
        <v>-0.19642857142857142</v>
      </c>
      <c r="M291" s="38"/>
    </row>
    <row r="292" spans="1:13" x14ac:dyDescent="0.35">
      <c r="A292" s="37" t="s">
        <v>114</v>
      </c>
      <c r="B292" s="36" t="s">
        <v>125</v>
      </c>
      <c r="C292" s="34" t="s">
        <v>244</v>
      </c>
      <c r="D292" s="38" t="s">
        <v>245</v>
      </c>
      <c r="E292" s="39">
        <v>58</v>
      </c>
      <c r="F292" s="39">
        <v>68</v>
      </c>
      <c r="G292" s="39">
        <v>64</v>
      </c>
      <c r="H292" s="39">
        <v>64</v>
      </c>
      <c r="I292" s="76">
        <v>62</v>
      </c>
      <c r="J292" s="39">
        <v>316</v>
      </c>
      <c r="K292" s="40">
        <v>63.2</v>
      </c>
      <c r="L292" s="79">
        <v>6.8965517241379309E-2</v>
      </c>
      <c r="M292" s="38"/>
    </row>
    <row r="293" spans="1:13" x14ac:dyDescent="0.35">
      <c r="A293" s="37" t="s">
        <v>114</v>
      </c>
      <c r="B293" s="36" t="s">
        <v>777</v>
      </c>
      <c r="C293" s="34" t="s">
        <v>250</v>
      </c>
      <c r="D293" s="38" t="s">
        <v>251</v>
      </c>
      <c r="E293" s="39">
        <v>356</v>
      </c>
      <c r="F293" s="39">
        <v>337</v>
      </c>
      <c r="G293" s="39">
        <v>351</v>
      </c>
      <c r="H293" s="39">
        <v>358</v>
      </c>
      <c r="I293" s="76">
        <v>380</v>
      </c>
      <c r="J293" s="39">
        <v>1782</v>
      </c>
      <c r="K293" s="40">
        <v>356.4</v>
      </c>
      <c r="L293" s="79">
        <v>6.741573033707865E-2</v>
      </c>
      <c r="M293" s="38"/>
    </row>
    <row r="294" spans="1:13" x14ac:dyDescent="0.35">
      <c r="A294" s="37" t="s">
        <v>146</v>
      </c>
      <c r="B294" s="36" t="s">
        <v>147</v>
      </c>
      <c r="C294" s="34" t="s">
        <v>306</v>
      </c>
      <c r="D294" s="38" t="s">
        <v>307</v>
      </c>
      <c r="E294" s="39">
        <v>16</v>
      </c>
      <c r="F294" s="39">
        <v>13</v>
      </c>
      <c r="G294" s="39">
        <v>6</v>
      </c>
      <c r="H294" s="39">
        <v>9</v>
      </c>
      <c r="I294" s="76">
        <v>9</v>
      </c>
      <c r="J294" s="39">
        <v>53</v>
      </c>
      <c r="K294" s="40">
        <v>10.6</v>
      </c>
      <c r="L294" s="79">
        <v>-0.4375</v>
      </c>
      <c r="M294" s="38"/>
    </row>
    <row r="295" spans="1:13" x14ac:dyDescent="0.35">
      <c r="A295" s="37" t="s">
        <v>126</v>
      </c>
      <c r="B295" s="36" t="s">
        <v>127</v>
      </c>
      <c r="C295" s="34" t="s">
        <v>260</v>
      </c>
      <c r="D295" s="38" t="s">
        <v>109</v>
      </c>
      <c r="E295" s="39">
        <v>286</v>
      </c>
      <c r="F295" s="39">
        <v>480</v>
      </c>
      <c r="G295" s="39">
        <v>690</v>
      </c>
      <c r="H295" s="39">
        <v>712</v>
      </c>
      <c r="I295" s="76">
        <v>849</v>
      </c>
      <c r="J295" s="39">
        <v>3017</v>
      </c>
      <c r="K295" s="40">
        <v>603.4</v>
      </c>
      <c r="L295" s="79">
        <v>1.9685314685314685</v>
      </c>
      <c r="M295" s="38"/>
    </row>
    <row r="296" spans="1:13" x14ac:dyDescent="0.35">
      <c r="A296" s="37" t="s">
        <v>126</v>
      </c>
      <c r="B296" s="36" t="s">
        <v>127</v>
      </c>
      <c r="C296" s="34" t="s">
        <v>259</v>
      </c>
      <c r="D296" s="38" t="s">
        <v>112</v>
      </c>
      <c r="E296" s="39">
        <v>189</v>
      </c>
      <c r="F296" s="39">
        <v>637</v>
      </c>
      <c r="G296" s="39">
        <v>1488</v>
      </c>
      <c r="H296" s="39">
        <v>1751</v>
      </c>
      <c r="I296" s="76">
        <v>2362</v>
      </c>
      <c r="J296" s="39">
        <v>6427</v>
      </c>
      <c r="K296" s="40">
        <v>1285.4000000000001</v>
      </c>
      <c r="L296" s="79">
        <v>11.497354497354497</v>
      </c>
      <c r="M296" s="38"/>
    </row>
    <row r="297" spans="1:13" x14ac:dyDescent="0.35">
      <c r="A297" s="37" t="s">
        <v>126</v>
      </c>
      <c r="B297" s="36" t="s">
        <v>127</v>
      </c>
      <c r="C297" s="34" t="s">
        <v>258</v>
      </c>
      <c r="D297" s="38" t="s">
        <v>111</v>
      </c>
      <c r="E297" s="39">
        <v>301</v>
      </c>
      <c r="F297" s="39">
        <v>841</v>
      </c>
      <c r="G297" s="39">
        <v>1591</v>
      </c>
      <c r="H297" s="39">
        <v>1713</v>
      </c>
      <c r="I297" s="76">
        <v>2141</v>
      </c>
      <c r="J297" s="39">
        <v>6587</v>
      </c>
      <c r="K297" s="40">
        <v>1317.4</v>
      </c>
      <c r="L297" s="79">
        <v>6.1129568106312293</v>
      </c>
      <c r="M297" s="38"/>
    </row>
    <row r="298" spans="1:13" x14ac:dyDescent="0.35">
      <c r="A298" s="37" t="s">
        <v>126</v>
      </c>
      <c r="B298" s="36" t="s">
        <v>127</v>
      </c>
      <c r="C298" s="34" t="s">
        <v>261</v>
      </c>
      <c r="D298" s="38" t="s">
        <v>110</v>
      </c>
      <c r="E298" s="39">
        <v>182</v>
      </c>
      <c r="F298" s="39">
        <v>403</v>
      </c>
      <c r="G298" s="39">
        <v>593</v>
      </c>
      <c r="H298" s="39">
        <v>516</v>
      </c>
      <c r="I298" s="76">
        <v>548</v>
      </c>
      <c r="J298" s="39">
        <v>2242</v>
      </c>
      <c r="K298" s="40">
        <v>448.4</v>
      </c>
      <c r="L298" s="79">
        <v>2.0109890109890109</v>
      </c>
      <c r="M298" s="38"/>
    </row>
    <row r="299" spans="1:13" x14ac:dyDescent="0.35">
      <c r="A299" s="37" t="s">
        <v>126</v>
      </c>
      <c r="B299" s="36" t="s">
        <v>127</v>
      </c>
      <c r="C299" s="34" t="s">
        <v>274</v>
      </c>
      <c r="D299" s="38" t="s">
        <v>275</v>
      </c>
      <c r="E299" s="39">
        <v>1347</v>
      </c>
      <c r="F299" s="39">
        <v>2852</v>
      </c>
      <c r="G299" s="39">
        <v>2929</v>
      </c>
      <c r="H299" s="39">
        <v>2933</v>
      </c>
      <c r="I299" s="76">
        <v>3199</v>
      </c>
      <c r="J299" s="39">
        <v>13260</v>
      </c>
      <c r="K299" s="40">
        <v>2652</v>
      </c>
      <c r="L299" s="79">
        <v>1.3749072011878247</v>
      </c>
      <c r="M299" s="38"/>
    </row>
    <row r="300" spans="1:13" x14ac:dyDescent="0.35">
      <c r="A300" s="37" t="s">
        <v>179</v>
      </c>
      <c r="B300" s="36" t="s">
        <v>180</v>
      </c>
      <c r="C300" s="34" t="s">
        <v>450</v>
      </c>
      <c r="D300" s="38" t="s">
        <v>451</v>
      </c>
      <c r="E300" s="39">
        <v>0</v>
      </c>
      <c r="F300" s="39">
        <v>0</v>
      </c>
      <c r="G300" s="39">
        <v>1</v>
      </c>
      <c r="H300" s="39">
        <v>10</v>
      </c>
      <c r="I300" s="76">
        <v>17</v>
      </c>
      <c r="J300" s="39">
        <v>28</v>
      </c>
      <c r="K300" s="40">
        <v>5.6</v>
      </c>
      <c r="L300" s="79"/>
      <c r="M300" s="38"/>
    </row>
    <row r="301" spans="1:13" x14ac:dyDescent="0.35">
      <c r="A301" s="37" t="s">
        <v>146</v>
      </c>
      <c r="B301" s="36" t="s">
        <v>149</v>
      </c>
      <c r="C301" s="34">
        <v>613</v>
      </c>
      <c r="D301" s="38" t="s">
        <v>815</v>
      </c>
      <c r="E301" s="39"/>
      <c r="F301" s="39"/>
      <c r="G301" s="39"/>
      <c r="H301" s="39"/>
      <c r="I301" s="76">
        <v>3</v>
      </c>
      <c r="J301" s="39">
        <v>3</v>
      </c>
      <c r="K301" s="40">
        <v>0.6</v>
      </c>
      <c r="L301" s="79"/>
      <c r="M301" s="38"/>
    </row>
    <row r="302" spans="1:13" x14ac:dyDescent="0.35">
      <c r="A302" s="37" t="s">
        <v>114</v>
      </c>
      <c r="B302" s="36" t="s">
        <v>125</v>
      </c>
      <c r="C302" s="34" t="s">
        <v>708</v>
      </c>
      <c r="D302" s="38" t="s">
        <v>709</v>
      </c>
      <c r="E302" s="39">
        <v>3</v>
      </c>
      <c r="F302" s="39">
        <v>1</v>
      </c>
      <c r="G302" s="39">
        <v>0</v>
      </c>
      <c r="H302" s="39">
        <v>1</v>
      </c>
      <c r="I302" s="76"/>
      <c r="J302" s="39">
        <v>5</v>
      </c>
      <c r="K302" s="40">
        <v>1</v>
      </c>
      <c r="L302" s="79">
        <v>-1</v>
      </c>
      <c r="M302" s="38"/>
    </row>
    <row r="303" spans="1:13" x14ac:dyDescent="0.35">
      <c r="A303" s="37" t="s">
        <v>135</v>
      </c>
      <c r="B303" s="36" t="s">
        <v>136</v>
      </c>
      <c r="C303" s="34" t="s">
        <v>473</v>
      </c>
      <c r="D303" s="38" t="s">
        <v>474</v>
      </c>
      <c r="E303" s="39">
        <v>0</v>
      </c>
      <c r="F303" s="39">
        <v>1</v>
      </c>
      <c r="G303" s="39">
        <v>0</v>
      </c>
      <c r="H303" s="39">
        <v>0</v>
      </c>
      <c r="I303" s="76"/>
      <c r="J303" s="39">
        <v>1</v>
      </c>
      <c r="K303" s="40">
        <v>0.2</v>
      </c>
      <c r="L303" s="79"/>
      <c r="M303" s="38"/>
    </row>
    <row r="304" spans="1:13" x14ac:dyDescent="0.35">
      <c r="A304" s="37" t="s">
        <v>135</v>
      </c>
      <c r="B304" s="36"/>
      <c r="C304" s="75" t="s">
        <v>783</v>
      </c>
      <c r="D304" s="73" t="s">
        <v>788</v>
      </c>
      <c r="E304" s="39"/>
      <c r="F304" s="39"/>
      <c r="G304" s="39"/>
      <c r="H304" s="39">
        <v>35</v>
      </c>
      <c r="I304" s="76">
        <v>41</v>
      </c>
      <c r="J304" s="39">
        <v>76</v>
      </c>
      <c r="K304" s="40">
        <v>15.2</v>
      </c>
      <c r="L304" s="79"/>
      <c r="M304" s="38"/>
    </row>
    <row r="305" spans="1:13" x14ac:dyDescent="0.35">
      <c r="A305" s="37" t="s">
        <v>146</v>
      </c>
      <c r="B305" s="36" t="s">
        <v>162</v>
      </c>
      <c r="C305" s="34" t="s">
        <v>634</v>
      </c>
      <c r="D305" s="38" t="s">
        <v>635</v>
      </c>
      <c r="E305" s="39">
        <v>9</v>
      </c>
      <c r="F305" s="39">
        <v>6</v>
      </c>
      <c r="G305" s="39">
        <v>3</v>
      </c>
      <c r="H305" s="39">
        <v>1</v>
      </c>
      <c r="I305" s="76"/>
      <c r="J305" s="39">
        <v>19</v>
      </c>
      <c r="K305" s="40">
        <v>3.8</v>
      </c>
      <c r="L305" s="79">
        <v>-1</v>
      </c>
      <c r="M305" s="38"/>
    </row>
    <row r="306" spans="1:13" x14ac:dyDescent="0.35">
      <c r="A306" s="37" t="s">
        <v>146</v>
      </c>
      <c r="B306" s="36" t="s">
        <v>162</v>
      </c>
      <c r="C306" s="34" t="s">
        <v>720</v>
      </c>
      <c r="D306" s="38" t="s">
        <v>721</v>
      </c>
      <c r="E306" s="39">
        <v>7</v>
      </c>
      <c r="F306" s="39">
        <v>4</v>
      </c>
      <c r="G306" s="39">
        <v>1</v>
      </c>
      <c r="H306" s="39">
        <v>0</v>
      </c>
      <c r="I306" s="76"/>
      <c r="J306" s="39">
        <v>12</v>
      </c>
      <c r="K306" s="40">
        <v>2.4</v>
      </c>
      <c r="L306" s="79">
        <v>-1</v>
      </c>
      <c r="M306" s="38"/>
    </row>
    <row r="307" spans="1:13" x14ac:dyDescent="0.35">
      <c r="A307" s="37" t="s">
        <v>146</v>
      </c>
      <c r="B307" s="36" t="s">
        <v>162</v>
      </c>
      <c r="C307" s="34" t="s">
        <v>177</v>
      </c>
      <c r="D307" s="38" t="s">
        <v>719</v>
      </c>
      <c r="E307" s="39">
        <v>2</v>
      </c>
      <c r="F307" s="39">
        <v>1</v>
      </c>
      <c r="G307" s="39">
        <v>0</v>
      </c>
      <c r="H307" s="39">
        <v>2</v>
      </c>
      <c r="I307" s="76"/>
      <c r="J307" s="39">
        <v>5</v>
      </c>
      <c r="K307" s="40">
        <v>1</v>
      </c>
      <c r="L307" s="79">
        <v>-1</v>
      </c>
      <c r="M307" s="38"/>
    </row>
    <row r="308" spans="1:13" x14ac:dyDescent="0.35">
      <c r="A308" s="37" t="s">
        <v>135</v>
      </c>
      <c r="B308" s="36" t="s">
        <v>136</v>
      </c>
      <c r="C308" s="34" t="s">
        <v>459</v>
      </c>
      <c r="D308" s="38" t="s">
        <v>460</v>
      </c>
      <c r="E308" s="39">
        <v>1</v>
      </c>
      <c r="F308" s="39">
        <v>0</v>
      </c>
      <c r="G308" s="39">
        <v>0</v>
      </c>
      <c r="H308" s="39">
        <v>0</v>
      </c>
      <c r="I308" s="76"/>
      <c r="J308" s="39">
        <v>1</v>
      </c>
      <c r="K308" s="40">
        <v>0.2</v>
      </c>
      <c r="L308" s="79">
        <v>-1</v>
      </c>
      <c r="M308" s="38"/>
    </row>
    <row r="309" spans="1:13" x14ac:dyDescent="0.35">
      <c r="A309" s="37" t="s">
        <v>135</v>
      </c>
      <c r="B309" s="36" t="s">
        <v>136</v>
      </c>
      <c r="C309" s="34" t="s">
        <v>535</v>
      </c>
      <c r="D309" s="38" t="s">
        <v>536</v>
      </c>
      <c r="E309" s="39">
        <v>1</v>
      </c>
      <c r="F309" s="39">
        <v>1</v>
      </c>
      <c r="G309" s="39">
        <v>1</v>
      </c>
      <c r="H309" s="39">
        <v>1</v>
      </c>
      <c r="I309" s="76">
        <v>2</v>
      </c>
      <c r="J309" s="39">
        <v>6</v>
      </c>
      <c r="K309" s="40">
        <v>1.2</v>
      </c>
      <c r="L309" s="79">
        <v>1</v>
      </c>
      <c r="M309" s="38"/>
    </row>
    <row r="310" spans="1:13" x14ac:dyDescent="0.35">
      <c r="A310" s="37" t="s">
        <v>135</v>
      </c>
      <c r="B310" s="36" t="s">
        <v>136</v>
      </c>
      <c r="C310" s="34" t="s">
        <v>614</v>
      </c>
      <c r="D310" s="38" t="s">
        <v>615</v>
      </c>
      <c r="E310" s="39">
        <v>0</v>
      </c>
      <c r="F310" s="39">
        <v>2</v>
      </c>
      <c r="G310" s="39">
        <v>2</v>
      </c>
      <c r="H310" s="39">
        <v>1</v>
      </c>
      <c r="I310" s="76">
        <v>1</v>
      </c>
      <c r="J310" s="39">
        <v>6</v>
      </c>
      <c r="K310" s="40">
        <v>1.2</v>
      </c>
      <c r="L310" s="79"/>
      <c r="M310" s="38"/>
    </row>
    <row r="311" spans="1:13" x14ac:dyDescent="0.35">
      <c r="A311" s="37" t="s">
        <v>135</v>
      </c>
      <c r="B311" s="36" t="s">
        <v>136</v>
      </c>
      <c r="C311" s="34" t="s">
        <v>457</v>
      </c>
      <c r="D311" s="38" t="s">
        <v>458</v>
      </c>
      <c r="E311" s="39">
        <v>0</v>
      </c>
      <c r="F311" s="39">
        <v>0</v>
      </c>
      <c r="G311" s="39">
        <v>1</v>
      </c>
      <c r="H311" s="39">
        <v>0</v>
      </c>
      <c r="I311" s="76"/>
      <c r="J311" s="39">
        <v>1</v>
      </c>
      <c r="K311" s="40">
        <v>0.2</v>
      </c>
      <c r="L311" s="79"/>
      <c r="M311" s="38"/>
    </row>
    <row r="312" spans="1:13" x14ac:dyDescent="0.35">
      <c r="A312" s="37" t="s">
        <v>135</v>
      </c>
      <c r="B312" s="36" t="s">
        <v>136</v>
      </c>
      <c r="C312" s="34" t="s">
        <v>138</v>
      </c>
      <c r="D312" s="38" t="s">
        <v>468</v>
      </c>
      <c r="E312" s="39">
        <v>1</v>
      </c>
      <c r="F312" s="39">
        <v>3</v>
      </c>
      <c r="G312" s="39">
        <v>1</v>
      </c>
      <c r="H312" s="39">
        <v>1</v>
      </c>
      <c r="I312" s="76">
        <v>2</v>
      </c>
      <c r="J312" s="39">
        <v>8</v>
      </c>
      <c r="K312" s="40">
        <v>1.6</v>
      </c>
      <c r="L312" s="79">
        <v>1</v>
      </c>
      <c r="M312" s="38"/>
    </row>
    <row r="313" spans="1:13" x14ac:dyDescent="0.35">
      <c r="A313" s="37" t="s">
        <v>114</v>
      </c>
      <c r="B313" s="36" t="s">
        <v>115</v>
      </c>
      <c r="C313" s="34" t="s">
        <v>543</v>
      </c>
      <c r="D313" s="38" t="s">
        <v>544</v>
      </c>
      <c r="E313" s="39">
        <v>3</v>
      </c>
      <c r="F313" s="39">
        <v>1</v>
      </c>
      <c r="G313" s="39">
        <v>0</v>
      </c>
      <c r="H313" s="39">
        <v>0</v>
      </c>
      <c r="I313" s="76"/>
      <c r="J313" s="39">
        <v>4</v>
      </c>
      <c r="K313" s="40">
        <v>0.8</v>
      </c>
      <c r="L313" s="79">
        <v>-1</v>
      </c>
      <c r="M313" s="38"/>
    </row>
    <row r="314" spans="1:13" x14ac:dyDescent="0.35">
      <c r="A314" s="37" t="s">
        <v>146</v>
      </c>
      <c r="B314" s="36" t="s">
        <v>162</v>
      </c>
      <c r="C314" s="34" t="s">
        <v>608</v>
      </c>
      <c r="D314" s="38" t="s">
        <v>609</v>
      </c>
      <c r="E314" s="39">
        <v>3</v>
      </c>
      <c r="F314" s="39">
        <v>4</v>
      </c>
      <c r="G314" s="39">
        <v>4</v>
      </c>
      <c r="H314" s="39">
        <v>2</v>
      </c>
      <c r="I314" s="76">
        <v>1</v>
      </c>
      <c r="J314" s="39">
        <v>14</v>
      </c>
      <c r="K314" s="40">
        <v>2.8</v>
      </c>
      <c r="L314" s="79">
        <v>-0.66666666666666663</v>
      </c>
      <c r="M314" s="38"/>
    </row>
    <row r="315" spans="1:13" x14ac:dyDescent="0.35">
      <c r="A315" s="37" t="s">
        <v>146</v>
      </c>
      <c r="B315" s="36" t="s">
        <v>162</v>
      </c>
      <c r="C315" s="34" t="s">
        <v>565</v>
      </c>
      <c r="D315" s="38" t="s">
        <v>566</v>
      </c>
      <c r="E315" s="39">
        <v>1</v>
      </c>
      <c r="F315" s="39">
        <v>2</v>
      </c>
      <c r="G315" s="39">
        <v>0</v>
      </c>
      <c r="H315" s="39">
        <v>1</v>
      </c>
      <c r="I315" s="76">
        <v>1</v>
      </c>
      <c r="J315" s="39">
        <v>5</v>
      </c>
      <c r="K315" s="40">
        <v>1</v>
      </c>
      <c r="L315" s="79">
        <v>0</v>
      </c>
      <c r="M315" s="38"/>
    </row>
    <row r="316" spans="1:13" x14ac:dyDescent="0.35">
      <c r="A316" s="37" t="s">
        <v>146</v>
      </c>
      <c r="B316" s="36" t="s">
        <v>162</v>
      </c>
      <c r="C316" s="34" t="s">
        <v>652</v>
      </c>
      <c r="D316" s="38" t="s">
        <v>653</v>
      </c>
      <c r="E316" s="39">
        <v>1</v>
      </c>
      <c r="F316" s="39">
        <v>0</v>
      </c>
      <c r="G316" s="39">
        <v>2</v>
      </c>
      <c r="H316" s="39">
        <v>2</v>
      </c>
      <c r="I316" s="76"/>
      <c r="J316" s="39">
        <v>5</v>
      </c>
      <c r="K316" s="40">
        <v>1</v>
      </c>
      <c r="L316" s="79">
        <v>-1</v>
      </c>
      <c r="M316" s="38"/>
    </row>
    <row r="317" spans="1:13" x14ac:dyDescent="0.35">
      <c r="A317" s="37" t="s">
        <v>114</v>
      </c>
      <c r="B317" s="36" t="s">
        <v>125</v>
      </c>
      <c r="C317" s="34" t="s">
        <v>552</v>
      </c>
      <c r="D317" s="38" t="s">
        <v>553</v>
      </c>
      <c r="E317" s="39">
        <v>1</v>
      </c>
      <c r="F317" s="39">
        <v>0</v>
      </c>
      <c r="G317" s="39">
        <v>1</v>
      </c>
      <c r="H317" s="39">
        <v>0</v>
      </c>
      <c r="I317" s="76">
        <v>1</v>
      </c>
      <c r="J317" s="39">
        <v>3</v>
      </c>
      <c r="K317" s="40">
        <v>0.6</v>
      </c>
      <c r="L317" s="79">
        <v>0</v>
      </c>
      <c r="M317" s="38"/>
    </row>
    <row r="318" spans="1:13" x14ac:dyDescent="0.35">
      <c r="A318" s="37" t="s">
        <v>135</v>
      </c>
      <c r="B318" s="36" t="s">
        <v>136</v>
      </c>
      <c r="C318" s="34" t="s">
        <v>706</v>
      </c>
      <c r="D318" s="38" t="s">
        <v>707</v>
      </c>
      <c r="E318" s="39">
        <v>2</v>
      </c>
      <c r="F318" s="39">
        <v>1</v>
      </c>
      <c r="G318" s="39">
        <v>1</v>
      </c>
      <c r="H318" s="39">
        <v>1</v>
      </c>
      <c r="I318" s="76">
        <v>1</v>
      </c>
      <c r="J318" s="39">
        <v>6</v>
      </c>
      <c r="K318" s="40">
        <v>1.2</v>
      </c>
      <c r="L318" s="79">
        <v>-0.5</v>
      </c>
      <c r="M318" s="38"/>
    </row>
    <row r="319" spans="1:13" x14ac:dyDescent="0.35">
      <c r="A319" s="37" t="s">
        <v>146</v>
      </c>
      <c r="B319" s="36" t="s">
        <v>147</v>
      </c>
      <c r="C319" s="34" t="s">
        <v>308</v>
      </c>
      <c r="D319" s="38" t="s">
        <v>309</v>
      </c>
      <c r="E319" s="39">
        <v>2</v>
      </c>
      <c r="F319" s="39">
        <v>10</v>
      </c>
      <c r="G319" s="39">
        <v>2</v>
      </c>
      <c r="H319" s="39">
        <v>1</v>
      </c>
      <c r="I319" s="76">
        <v>2</v>
      </c>
      <c r="J319" s="39">
        <v>17</v>
      </c>
      <c r="K319" s="40">
        <v>3.4</v>
      </c>
      <c r="L319" s="79">
        <v>0</v>
      </c>
      <c r="M319" s="38"/>
    </row>
    <row r="320" spans="1:13" x14ac:dyDescent="0.35">
      <c r="A320" s="37" t="s">
        <v>135</v>
      </c>
      <c r="B320" s="36" t="s">
        <v>136</v>
      </c>
      <c r="C320" s="34" t="s">
        <v>725</v>
      </c>
      <c r="D320" s="38" t="s">
        <v>726</v>
      </c>
      <c r="E320" s="39">
        <v>2</v>
      </c>
      <c r="F320" s="39">
        <v>1</v>
      </c>
      <c r="G320" s="39">
        <v>2</v>
      </c>
      <c r="H320" s="39">
        <v>0</v>
      </c>
      <c r="I320" s="76">
        <v>2</v>
      </c>
      <c r="J320" s="39">
        <v>7</v>
      </c>
      <c r="K320" s="40">
        <v>1.4</v>
      </c>
      <c r="L320" s="79">
        <v>0</v>
      </c>
      <c r="M320" s="38"/>
    </row>
    <row r="321" spans="1:13" x14ac:dyDescent="0.35">
      <c r="A321" s="37" t="s">
        <v>114</v>
      </c>
      <c r="B321" s="36" t="s">
        <v>115</v>
      </c>
      <c r="C321" s="34" t="s">
        <v>237</v>
      </c>
      <c r="D321" s="38" t="s">
        <v>238</v>
      </c>
      <c r="E321" s="39">
        <v>9</v>
      </c>
      <c r="F321" s="39">
        <v>5</v>
      </c>
      <c r="G321" s="39">
        <v>7</v>
      </c>
      <c r="H321" s="39">
        <v>5</v>
      </c>
      <c r="I321" s="76">
        <v>6</v>
      </c>
      <c r="J321" s="39">
        <v>32</v>
      </c>
      <c r="K321" s="40">
        <v>6.4</v>
      </c>
      <c r="L321" s="79">
        <v>-0.33333333333333331</v>
      </c>
      <c r="M321" s="38"/>
    </row>
    <row r="322" spans="1:13" x14ac:dyDescent="0.35">
      <c r="A322" s="37" t="s">
        <v>114</v>
      </c>
      <c r="B322" s="36" t="s">
        <v>115</v>
      </c>
      <c r="C322" s="34" t="s">
        <v>424</v>
      </c>
      <c r="D322" s="38" t="s">
        <v>425</v>
      </c>
      <c r="E322" s="39">
        <v>0</v>
      </c>
      <c r="F322" s="39">
        <v>0</v>
      </c>
      <c r="G322" s="39">
        <v>3</v>
      </c>
      <c r="H322" s="39">
        <v>0</v>
      </c>
      <c r="I322" s="76"/>
      <c r="J322" s="39">
        <v>3</v>
      </c>
      <c r="K322" s="40">
        <v>0.6</v>
      </c>
      <c r="L322" s="79"/>
      <c r="M322" s="38"/>
    </row>
    <row r="323" spans="1:13" x14ac:dyDescent="0.35">
      <c r="A323" s="37" t="s">
        <v>146</v>
      </c>
      <c r="B323" s="36" t="s">
        <v>149</v>
      </c>
      <c r="C323" s="75" t="s">
        <v>784</v>
      </c>
      <c r="D323" s="73" t="s">
        <v>789</v>
      </c>
      <c r="E323" s="39"/>
      <c r="F323" s="39"/>
      <c r="G323" s="39"/>
      <c r="H323" s="39">
        <v>1</v>
      </c>
      <c r="I323" s="76"/>
      <c r="J323" s="39">
        <v>1</v>
      </c>
      <c r="K323" s="40">
        <v>0.2</v>
      </c>
      <c r="L323" s="79"/>
      <c r="M323" s="38"/>
    </row>
    <row r="324" spans="1:13" x14ac:dyDescent="0.35">
      <c r="A324" s="37" t="s">
        <v>146</v>
      </c>
      <c r="B324" s="36" t="s">
        <v>149</v>
      </c>
      <c r="C324" s="34" t="s">
        <v>685</v>
      </c>
      <c r="D324" s="38" t="s">
        <v>686</v>
      </c>
      <c r="E324" s="39">
        <v>0</v>
      </c>
      <c r="F324" s="39">
        <v>2</v>
      </c>
      <c r="G324" s="39">
        <v>0</v>
      </c>
      <c r="H324" s="39">
        <v>0</v>
      </c>
      <c r="I324" s="76"/>
      <c r="J324" s="39">
        <v>2</v>
      </c>
      <c r="K324" s="40">
        <v>0.4</v>
      </c>
      <c r="L324" s="79"/>
      <c r="M324" s="38"/>
    </row>
    <row r="325" spans="1:13" x14ac:dyDescent="0.35">
      <c r="A325" s="37" t="s">
        <v>146</v>
      </c>
      <c r="B325" s="36" t="s">
        <v>149</v>
      </c>
      <c r="C325" s="34" t="s">
        <v>340</v>
      </c>
      <c r="D325" s="38" t="s">
        <v>341</v>
      </c>
      <c r="E325" s="39">
        <v>14</v>
      </c>
      <c r="F325" s="39">
        <v>11</v>
      </c>
      <c r="G325" s="39">
        <v>4</v>
      </c>
      <c r="H325" s="39">
        <v>1</v>
      </c>
      <c r="I325" s="76"/>
      <c r="J325" s="39">
        <v>30</v>
      </c>
      <c r="K325" s="40">
        <v>6</v>
      </c>
      <c r="L325" s="79">
        <v>-1</v>
      </c>
      <c r="M325" s="38"/>
    </row>
    <row r="326" spans="1:13" x14ac:dyDescent="0.35">
      <c r="A326" s="37" t="s">
        <v>146</v>
      </c>
      <c r="B326" s="36" t="s">
        <v>149</v>
      </c>
      <c r="C326" s="34" t="s">
        <v>717</v>
      </c>
      <c r="D326" s="38" t="s">
        <v>341</v>
      </c>
      <c r="E326" s="39">
        <v>5</v>
      </c>
      <c r="F326" s="39">
        <v>5</v>
      </c>
      <c r="G326" s="39">
        <v>4</v>
      </c>
      <c r="H326" s="39">
        <v>0</v>
      </c>
      <c r="I326" s="76">
        <v>2</v>
      </c>
      <c r="J326" s="39">
        <v>16</v>
      </c>
      <c r="K326" s="40">
        <v>3.2</v>
      </c>
      <c r="L326" s="79">
        <v>-0.6</v>
      </c>
      <c r="M326" s="38"/>
    </row>
    <row r="327" spans="1:13" x14ac:dyDescent="0.35">
      <c r="A327" s="37" t="s">
        <v>146</v>
      </c>
      <c r="B327" s="36" t="s">
        <v>149</v>
      </c>
      <c r="C327" s="34" t="s">
        <v>316</v>
      </c>
      <c r="D327" s="38" t="s">
        <v>317</v>
      </c>
      <c r="E327" s="39">
        <v>24</v>
      </c>
      <c r="F327" s="39">
        <v>24</v>
      </c>
      <c r="G327" s="39">
        <v>35</v>
      </c>
      <c r="H327" s="39">
        <v>35</v>
      </c>
      <c r="I327" s="76">
        <v>31</v>
      </c>
      <c r="J327" s="39">
        <v>149</v>
      </c>
      <c r="K327" s="40">
        <v>29.8</v>
      </c>
      <c r="L327" s="79">
        <v>0.29166666666666669</v>
      </c>
      <c r="M327" s="38"/>
    </row>
    <row r="328" spans="1:13" x14ac:dyDescent="0.35">
      <c r="A328" s="37" t="s">
        <v>146</v>
      </c>
      <c r="B328" s="36" t="s">
        <v>149</v>
      </c>
      <c r="C328" s="34" t="s">
        <v>160</v>
      </c>
      <c r="D328" s="38" t="s">
        <v>317</v>
      </c>
      <c r="E328" s="39">
        <v>54</v>
      </c>
      <c r="F328" s="39">
        <v>49</v>
      </c>
      <c r="G328" s="39">
        <v>53</v>
      </c>
      <c r="H328" s="39">
        <v>47</v>
      </c>
      <c r="I328" s="76">
        <v>53</v>
      </c>
      <c r="J328" s="39">
        <v>256</v>
      </c>
      <c r="K328" s="40">
        <v>51.2</v>
      </c>
      <c r="L328" s="79">
        <v>-1.8518518518518517E-2</v>
      </c>
      <c r="M328" s="38"/>
    </row>
    <row r="329" spans="1:13" x14ac:dyDescent="0.35">
      <c r="A329" s="37" t="s">
        <v>146</v>
      </c>
      <c r="B329" s="36" t="s">
        <v>149</v>
      </c>
      <c r="C329" s="34" t="s">
        <v>313</v>
      </c>
      <c r="D329" s="38" t="s">
        <v>318</v>
      </c>
      <c r="E329" s="39">
        <v>138</v>
      </c>
      <c r="F329" s="39">
        <v>143</v>
      </c>
      <c r="G329" s="39">
        <v>129</v>
      </c>
      <c r="H329" s="39">
        <v>114</v>
      </c>
      <c r="I329" s="76">
        <v>137</v>
      </c>
      <c r="J329" s="39">
        <v>661</v>
      </c>
      <c r="K329" s="40">
        <v>132.19999999999999</v>
      </c>
      <c r="L329" s="79">
        <v>-7.246376811594203E-3</v>
      </c>
      <c r="M329" s="38"/>
    </row>
    <row r="330" spans="1:13" ht="15.5" x14ac:dyDescent="0.35">
      <c r="D330" s="42" t="s">
        <v>91</v>
      </c>
      <c r="E330" s="43">
        <v>34488</v>
      </c>
      <c r="F330" s="43">
        <v>32809</v>
      </c>
      <c r="G330" s="43">
        <v>31410</v>
      </c>
      <c r="H330" s="43">
        <v>29984</v>
      </c>
      <c r="I330" s="43">
        <v>29057</v>
      </c>
      <c r="J330" s="43">
        <v>157748</v>
      </c>
      <c r="K330" s="40">
        <v>31549.599999999999</v>
      </c>
      <c r="L330" s="79">
        <v>-0.15747506379030388</v>
      </c>
      <c r="M330" s="38"/>
    </row>
    <row r="332" spans="1:13" x14ac:dyDescent="0.35">
      <c r="A332" s="44" t="s">
        <v>791</v>
      </c>
      <c r="B332" s="26"/>
    </row>
  </sheetData>
  <sheetProtection algorithmName="SHA-512" hashValue="gPb/r3fmpFoE533uxfCvxts4xAR5WNHiPOw5651+Qo0VP2QPEUCxRKgXvoiKHQ8y1w4b7rGu3dF133YMbvG7GA==" saltValue="znjEbPZ5Z3mapnk9k4E1uA==" spinCount="100000" sheet="1" objects="1" scenarios="1" sort="0" autoFilter="0"/>
  <autoFilter ref="A3:L3"/>
  <mergeCells count="1">
    <mergeCell ref="A1:L1"/>
  </mergeCells>
  <printOptions horizontalCentered="1"/>
  <pageMargins left="0.25" right="0.25" top="0.75" bottom="0.75" header="0.3" footer="0.3"/>
  <pageSetup scale="6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J22"/>
  <sheetViews>
    <sheetView view="pageBreakPreview" zoomScale="112" zoomScaleNormal="100" zoomScaleSheetLayoutView="112" zoomScalePageLayoutView="75" workbookViewId="0">
      <selection activeCell="O7" sqref="O7"/>
    </sheetView>
  </sheetViews>
  <sheetFormatPr defaultRowHeight="14.5" x14ac:dyDescent="0.35"/>
  <cols>
    <col min="2" max="2" width="9.1796875" style="5"/>
    <col min="3" max="3" width="10.453125" style="5" customWidth="1"/>
    <col min="4" max="10" width="9.1796875" style="5"/>
  </cols>
  <sheetData>
    <row r="7" spans="2:10" ht="25.5" customHeight="1" x14ac:dyDescent="0.35">
      <c r="C7" s="428" t="s">
        <v>102</v>
      </c>
      <c r="D7" s="428"/>
      <c r="E7" s="428"/>
      <c r="F7" s="428"/>
      <c r="G7" s="428"/>
      <c r="H7" s="474"/>
    </row>
    <row r="10" spans="2:10" s="1" customFormat="1" ht="34.5" customHeight="1" x14ac:dyDescent="0.35">
      <c r="B10" s="14"/>
      <c r="C10" s="436" t="s">
        <v>753</v>
      </c>
      <c r="D10" s="436"/>
      <c r="E10" s="436"/>
      <c r="F10" s="436"/>
      <c r="G10" s="436"/>
      <c r="H10" s="436"/>
      <c r="I10" s="14"/>
      <c r="J10" s="14"/>
    </row>
    <row r="11" spans="2:10" x14ac:dyDescent="0.35">
      <c r="C11" s="7"/>
      <c r="D11" s="7"/>
      <c r="E11" s="7"/>
      <c r="F11" s="7"/>
      <c r="G11" s="7"/>
      <c r="H11" s="7"/>
    </row>
    <row r="12" spans="2:10" ht="21" x14ac:dyDescent="0.5">
      <c r="C12" s="475"/>
      <c r="D12" s="475"/>
      <c r="E12" s="475"/>
      <c r="F12" s="475"/>
      <c r="G12" s="475"/>
      <c r="H12" s="475"/>
    </row>
    <row r="16" spans="2:10" ht="15.5" x14ac:dyDescent="0.35">
      <c r="C16" s="22" t="s">
        <v>1274</v>
      </c>
      <c r="D16" s="438" t="s">
        <v>759</v>
      </c>
      <c r="E16" s="438"/>
      <c r="F16" s="438"/>
      <c r="G16" s="438"/>
      <c r="H16" s="438"/>
    </row>
    <row r="17" spans="2:10" x14ac:dyDescent="0.35">
      <c r="C17" s="9"/>
      <c r="D17" s="11"/>
      <c r="E17" s="11"/>
      <c r="F17" s="11"/>
      <c r="G17" s="11"/>
      <c r="H17" s="11"/>
      <c r="I17" s="10"/>
      <c r="J17" s="10"/>
    </row>
    <row r="18" spans="2:10" x14ac:dyDescent="0.35">
      <c r="C18" s="8"/>
    </row>
    <row r="20" spans="2:10" x14ac:dyDescent="0.35">
      <c r="B20" s="476"/>
      <c r="C20" s="476"/>
      <c r="D20" s="476"/>
      <c r="E20" s="476"/>
      <c r="F20" s="476"/>
      <c r="G20" s="476"/>
      <c r="H20" s="476"/>
      <c r="I20" s="476"/>
    </row>
    <row r="22" spans="2:10" x14ac:dyDescent="0.35">
      <c r="B22" s="476"/>
      <c r="C22" s="476"/>
      <c r="D22" s="476"/>
      <c r="E22" s="476"/>
      <c r="F22" s="476"/>
      <c r="G22" s="476"/>
      <c r="H22" s="476"/>
      <c r="I22" s="476"/>
    </row>
  </sheetData>
  <mergeCells count="6">
    <mergeCell ref="C7:H7"/>
    <mergeCell ref="C10:H10"/>
    <mergeCell ref="C12:H12"/>
    <mergeCell ref="B20:I20"/>
    <mergeCell ref="B22:I22"/>
    <mergeCell ref="D16:H16"/>
  </mergeCells>
  <pageMargins left="0.7" right="0.7" top="0.75" bottom="0.75" header="0.3" footer="0.3"/>
  <pageSetup orientation="portrait" horizontalDpi="300" verticalDpi="300" r:id="rId1"/>
  <headerFooter>
    <oddFooter>&amp;L&amp;"Roboto,Bold"&amp;9Resource Planning Toolkit June 2021&amp;C&amp;"Roboto,Regular"&amp;9Page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155"/>
  <sheetViews>
    <sheetView view="pageBreakPreview" zoomScaleNormal="86" zoomScaleSheetLayoutView="100" workbookViewId="0">
      <pane ySplit="3" topLeftCell="A4" activePane="bottomLeft" state="frozen"/>
      <selection pane="bottomLeft" activeCell="O7" sqref="O7"/>
    </sheetView>
  </sheetViews>
  <sheetFormatPr defaultColWidth="9.1796875" defaultRowHeight="14.5" x14ac:dyDescent="0.35"/>
  <cols>
    <col min="1" max="1" width="11.54296875" style="90" customWidth="1"/>
    <col min="2" max="3" width="13.1796875" style="90" customWidth="1"/>
    <col min="4" max="4" width="49" style="90" customWidth="1"/>
    <col min="5" max="9" width="8.54296875" style="90" customWidth="1"/>
    <col min="10" max="10" width="0.81640625" style="121" customWidth="1"/>
    <col min="11" max="11" width="9.81640625" style="121" bestFit="1" customWidth="1"/>
    <col min="12" max="12" width="8.54296875" style="121" bestFit="1" customWidth="1"/>
    <col min="13" max="13" width="12.54296875" style="214" bestFit="1" customWidth="1"/>
    <col min="14" max="14" width="9.1796875" style="90" customWidth="1"/>
    <col min="15" max="15" width="9.1796875" style="90"/>
    <col min="16" max="16" width="8.54296875" style="90" customWidth="1"/>
    <col min="17" max="17" width="9.1796875" style="90" customWidth="1"/>
    <col min="18" max="19" width="9.1796875" style="90"/>
    <col min="20" max="20" width="9.1796875" style="90" customWidth="1"/>
    <col min="21" max="22" width="9.1796875" style="90"/>
    <col min="23" max="24" width="9.1796875" style="90" customWidth="1"/>
    <col min="25" max="25" width="9.1796875" style="90"/>
    <col min="26" max="27" width="9.1796875" style="90" customWidth="1"/>
    <col min="28" max="32" width="9.1796875" style="90"/>
    <col min="33" max="33" width="9.1796875" style="90" customWidth="1"/>
    <col min="34" max="37" width="9.1796875" style="90"/>
    <col min="38" max="38" width="9.1796875" style="90" customWidth="1"/>
    <col min="39" max="43" width="9.1796875" style="90"/>
    <col min="44" max="44" width="9.1796875" style="90" customWidth="1"/>
    <col min="45" max="16384" width="9.1796875" style="90"/>
  </cols>
  <sheetData>
    <row r="1" spans="1:15" s="129" customFormat="1" ht="35.25" customHeight="1" thickBot="1" x14ac:dyDescent="0.45">
      <c r="A1" s="477" t="s">
        <v>1265</v>
      </c>
      <c r="B1" s="478"/>
      <c r="C1" s="478"/>
      <c r="D1" s="478"/>
      <c r="E1" s="478"/>
      <c r="F1" s="478"/>
      <c r="G1" s="478"/>
      <c r="H1" s="478"/>
      <c r="I1" s="478"/>
      <c r="J1" s="478"/>
      <c r="K1" s="478"/>
      <c r="L1" s="478"/>
      <c r="M1" s="479"/>
    </row>
    <row r="2" spans="1:15" s="134" customFormat="1" ht="24" customHeight="1" thickBot="1" x14ac:dyDescent="0.4">
      <c r="A2" s="480" t="s">
        <v>932</v>
      </c>
      <c r="B2" s="480"/>
      <c r="C2" s="480"/>
      <c r="D2" s="480"/>
      <c r="E2" s="130">
        <f>SUM(E4:E76)</f>
        <v>2522</v>
      </c>
      <c r="F2" s="130">
        <f>SUM(F4:F76)</f>
        <v>2612</v>
      </c>
      <c r="G2" s="130">
        <f>SUM(G4:G76)</f>
        <v>2576</v>
      </c>
      <c r="H2" s="130">
        <f>SUM(H4:H76)</f>
        <v>2763</v>
      </c>
      <c r="I2" s="130">
        <f>SUM(I4:I76)</f>
        <v>2804</v>
      </c>
      <c r="J2" s="131"/>
      <c r="K2" s="132">
        <f>SUM(E2:I2)</f>
        <v>13277</v>
      </c>
      <c r="L2" s="132">
        <f>K2/5</f>
        <v>2655.4</v>
      </c>
      <c r="M2" s="133">
        <f>((I2-E2)/E2)</f>
        <v>0.11181601903251388</v>
      </c>
    </row>
    <row r="3" spans="1:15" s="89" customFormat="1" ht="36" customHeight="1" x14ac:dyDescent="0.35">
      <c r="A3" s="135" t="s">
        <v>104</v>
      </c>
      <c r="B3" s="135" t="s">
        <v>105</v>
      </c>
      <c r="C3" s="135" t="s">
        <v>933</v>
      </c>
      <c r="D3" s="135" t="s">
        <v>934</v>
      </c>
      <c r="E3" s="135">
        <v>2016</v>
      </c>
      <c r="F3" s="135">
        <v>2017</v>
      </c>
      <c r="G3" s="135">
        <v>2018</v>
      </c>
      <c r="H3" s="135">
        <v>2019</v>
      </c>
      <c r="I3" s="135">
        <v>2020</v>
      </c>
      <c r="J3" s="131"/>
      <c r="K3" s="136" t="s">
        <v>935</v>
      </c>
      <c r="L3" s="136" t="s">
        <v>936</v>
      </c>
      <c r="M3" s="137" t="s">
        <v>937</v>
      </c>
      <c r="O3" s="138"/>
    </row>
    <row r="4" spans="1:15" x14ac:dyDescent="0.35">
      <c r="A4" s="139" t="s">
        <v>938</v>
      </c>
      <c r="B4" s="139" t="s">
        <v>939</v>
      </c>
      <c r="C4" s="140">
        <v>301</v>
      </c>
      <c r="D4" s="98" t="s">
        <v>940</v>
      </c>
      <c r="E4" s="141">
        <v>13</v>
      </c>
      <c r="F4" s="141">
        <v>8</v>
      </c>
      <c r="G4" s="142">
        <v>6</v>
      </c>
      <c r="H4" s="142">
        <v>1</v>
      </c>
      <c r="I4" s="143">
        <v>1</v>
      </c>
      <c r="J4" s="131"/>
      <c r="K4" s="144">
        <v>29</v>
      </c>
      <c r="L4" s="144">
        <v>5.8</v>
      </c>
      <c r="M4" s="145">
        <v>-0.92307692307692313</v>
      </c>
    </row>
    <row r="5" spans="1:15" x14ac:dyDescent="0.35">
      <c r="A5" s="139" t="s">
        <v>941</v>
      </c>
      <c r="B5" s="139" t="s">
        <v>942</v>
      </c>
      <c r="C5" s="146">
        <v>608</v>
      </c>
      <c r="D5" s="98" t="s">
        <v>943</v>
      </c>
      <c r="E5" s="141">
        <v>3</v>
      </c>
      <c r="F5" s="141">
        <v>4</v>
      </c>
      <c r="G5" s="142">
        <v>8</v>
      </c>
      <c r="H5" s="142">
        <v>5</v>
      </c>
      <c r="I5" s="143">
        <v>1</v>
      </c>
      <c r="J5" s="131"/>
      <c r="K5" s="144">
        <v>21</v>
      </c>
      <c r="L5" s="144">
        <v>4.2</v>
      </c>
      <c r="M5" s="145">
        <v>-0.66666666666666663</v>
      </c>
    </row>
    <row r="6" spans="1:15" x14ac:dyDescent="0.35">
      <c r="A6" s="147" t="s">
        <v>944</v>
      </c>
      <c r="B6" s="147" t="s">
        <v>945</v>
      </c>
      <c r="C6" s="146">
        <v>344</v>
      </c>
      <c r="D6" s="148" t="s">
        <v>946</v>
      </c>
      <c r="E6" s="144">
        <v>9</v>
      </c>
      <c r="F6" s="144">
        <v>3</v>
      </c>
      <c r="G6" s="149">
        <v>3</v>
      </c>
      <c r="H6" s="149">
        <v>3</v>
      </c>
      <c r="I6" s="143">
        <v>6</v>
      </c>
      <c r="J6" s="131"/>
      <c r="K6" s="144">
        <v>24</v>
      </c>
      <c r="L6" s="144">
        <v>4.8</v>
      </c>
      <c r="M6" s="145">
        <v>-0.33333333333333331</v>
      </c>
    </row>
    <row r="7" spans="1:15" x14ac:dyDescent="0.35">
      <c r="A7" s="139" t="s">
        <v>944</v>
      </c>
      <c r="B7" s="139" t="s">
        <v>945</v>
      </c>
      <c r="C7" s="146" t="s">
        <v>947</v>
      </c>
      <c r="D7" s="98" t="s">
        <v>948</v>
      </c>
      <c r="E7" s="141">
        <v>29</v>
      </c>
      <c r="F7" s="141">
        <v>34</v>
      </c>
      <c r="G7" s="142">
        <v>37</v>
      </c>
      <c r="H7" s="142">
        <v>40</v>
      </c>
      <c r="I7" s="150">
        <v>46</v>
      </c>
      <c r="J7" s="131"/>
      <c r="K7" s="144">
        <v>186</v>
      </c>
      <c r="L7" s="144">
        <v>37.200000000000003</v>
      </c>
      <c r="M7" s="145">
        <v>0.58620689655172409</v>
      </c>
    </row>
    <row r="8" spans="1:15" x14ac:dyDescent="0.35">
      <c r="A8" s="139" t="s">
        <v>941</v>
      </c>
      <c r="B8" s="139" t="s">
        <v>939</v>
      </c>
      <c r="C8" s="151" t="s">
        <v>422</v>
      </c>
      <c r="D8" s="98" t="s">
        <v>949</v>
      </c>
      <c r="E8" s="141">
        <v>1</v>
      </c>
      <c r="F8" s="141"/>
      <c r="G8" s="142"/>
      <c r="H8" s="142">
        <v>0</v>
      </c>
      <c r="I8" s="150"/>
      <c r="J8" s="131"/>
      <c r="K8" s="144">
        <v>1</v>
      </c>
      <c r="L8" s="144">
        <v>0.2</v>
      </c>
      <c r="M8" s="145">
        <v>-1</v>
      </c>
    </row>
    <row r="9" spans="1:15" x14ac:dyDescent="0.35">
      <c r="A9" s="139" t="s">
        <v>938</v>
      </c>
      <c r="B9" s="139" t="s">
        <v>950</v>
      </c>
      <c r="C9" s="146" t="s">
        <v>432</v>
      </c>
      <c r="D9" s="98" t="s">
        <v>951</v>
      </c>
      <c r="E9" s="141">
        <v>2</v>
      </c>
      <c r="F9" s="141"/>
      <c r="G9" s="142">
        <v>1</v>
      </c>
      <c r="H9" s="142">
        <v>0</v>
      </c>
      <c r="I9" s="150"/>
      <c r="J9" s="131"/>
      <c r="K9" s="144">
        <v>3</v>
      </c>
      <c r="L9" s="144">
        <v>0.6</v>
      </c>
      <c r="M9" s="145">
        <v>-1</v>
      </c>
    </row>
    <row r="10" spans="1:15" x14ac:dyDescent="0.35">
      <c r="A10" s="139" t="s">
        <v>938</v>
      </c>
      <c r="B10" s="139" t="s">
        <v>950</v>
      </c>
      <c r="C10" s="151" t="s">
        <v>150</v>
      </c>
      <c r="D10" s="98" t="s">
        <v>952</v>
      </c>
      <c r="E10" s="141">
        <v>1</v>
      </c>
      <c r="F10" s="141">
        <v>1</v>
      </c>
      <c r="G10" s="144">
        <v>0</v>
      </c>
      <c r="H10" s="144">
        <v>0</v>
      </c>
      <c r="I10" s="152"/>
      <c r="J10" s="131"/>
      <c r="K10" s="144">
        <v>2</v>
      </c>
      <c r="L10" s="144">
        <v>0.4</v>
      </c>
      <c r="M10" s="145">
        <v>-1</v>
      </c>
    </row>
    <row r="11" spans="1:15" x14ac:dyDescent="0.35">
      <c r="A11" s="139" t="s">
        <v>938</v>
      </c>
      <c r="B11" s="139" t="s">
        <v>950</v>
      </c>
      <c r="C11" s="146" t="s">
        <v>151</v>
      </c>
      <c r="D11" s="98" t="s">
        <v>953</v>
      </c>
      <c r="E11" s="141">
        <v>13</v>
      </c>
      <c r="F11" s="141">
        <v>12</v>
      </c>
      <c r="G11" s="142">
        <v>9</v>
      </c>
      <c r="H11" s="142">
        <v>17</v>
      </c>
      <c r="I11" s="143">
        <v>7</v>
      </c>
      <c r="J11" s="131"/>
      <c r="K11" s="144">
        <v>58</v>
      </c>
      <c r="L11" s="144">
        <v>11.6</v>
      </c>
      <c r="M11" s="145">
        <v>-0.46153846153846156</v>
      </c>
    </row>
    <row r="12" spans="1:15" x14ac:dyDescent="0.35">
      <c r="A12" s="139" t="s">
        <v>941</v>
      </c>
      <c r="B12" s="139" t="s">
        <v>939</v>
      </c>
      <c r="C12" s="146" t="s">
        <v>210</v>
      </c>
      <c r="D12" s="153" t="s">
        <v>954</v>
      </c>
      <c r="E12" s="141"/>
      <c r="F12" s="141"/>
      <c r="G12" s="142">
        <v>10</v>
      </c>
      <c r="H12" s="142">
        <v>6</v>
      </c>
      <c r="I12" s="143">
        <v>7</v>
      </c>
      <c r="J12" s="131"/>
      <c r="K12" s="144">
        <v>23</v>
      </c>
      <c r="L12" s="144">
        <v>4.5999999999999996</v>
      </c>
      <c r="M12" s="145"/>
    </row>
    <row r="13" spans="1:15" x14ac:dyDescent="0.35">
      <c r="A13" s="139" t="s">
        <v>938</v>
      </c>
      <c r="B13" s="139" t="s">
        <v>950</v>
      </c>
      <c r="C13" s="146" t="s">
        <v>332</v>
      </c>
      <c r="D13" s="98" t="s">
        <v>955</v>
      </c>
      <c r="E13" s="141">
        <v>2</v>
      </c>
      <c r="F13" s="141">
        <v>1</v>
      </c>
      <c r="G13" s="144">
        <v>0</v>
      </c>
      <c r="H13" s="144">
        <v>0</v>
      </c>
      <c r="I13" s="143">
        <v>1</v>
      </c>
      <c r="J13" s="131"/>
      <c r="K13" s="144">
        <v>4</v>
      </c>
      <c r="L13" s="144">
        <v>0.8</v>
      </c>
      <c r="M13" s="145">
        <v>-0.5</v>
      </c>
    </row>
    <row r="14" spans="1:15" x14ac:dyDescent="0.35">
      <c r="A14" s="139" t="s">
        <v>941</v>
      </c>
      <c r="B14" s="139" t="s">
        <v>939</v>
      </c>
      <c r="C14" s="146" t="s">
        <v>434</v>
      </c>
      <c r="D14" s="98" t="s">
        <v>956</v>
      </c>
      <c r="E14" s="141"/>
      <c r="F14" s="141"/>
      <c r="G14" s="142"/>
      <c r="H14" s="142">
        <v>7</v>
      </c>
      <c r="I14" s="143">
        <v>12</v>
      </c>
      <c r="J14" s="131"/>
      <c r="K14" s="144">
        <v>19</v>
      </c>
      <c r="L14" s="144">
        <v>3.8</v>
      </c>
      <c r="M14" s="145"/>
    </row>
    <row r="15" spans="1:15" x14ac:dyDescent="0.35">
      <c r="A15" s="139" t="s">
        <v>941</v>
      </c>
      <c r="B15" s="139" t="s">
        <v>939</v>
      </c>
      <c r="C15" s="146" t="s">
        <v>213</v>
      </c>
      <c r="D15" s="98" t="s">
        <v>957</v>
      </c>
      <c r="E15" s="141">
        <v>10</v>
      </c>
      <c r="F15" s="141">
        <v>5</v>
      </c>
      <c r="G15" s="142">
        <v>3</v>
      </c>
      <c r="H15" s="142">
        <v>0</v>
      </c>
      <c r="I15" s="150"/>
      <c r="J15" s="131"/>
      <c r="K15" s="144">
        <v>18</v>
      </c>
      <c r="L15" s="144">
        <v>3.6</v>
      </c>
      <c r="M15" s="145">
        <v>-1</v>
      </c>
    </row>
    <row r="16" spans="1:15" x14ac:dyDescent="0.35">
      <c r="A16" s="139" t="s">
        <v>941</v>
      </c>
      <c r="B16" s="139" t="s">
        <v>939</v>
      </c>
      <c r="C16" s="151" t="s">
        <v>117</v>
      </c>
      <c r="D16" s="98" t="s">
        <v>958</v>
      </c>
      <c r="E16" s="141">
        <v>1</v>
      </c>
      <c r="F16" s="141">
        <v>1</v>
      </c>
      <c r="G16" s="142">
        <v>0</v>
      </c>
      <c r="H16" s="142">
        <v>0</v>
      </c>
      <c r="I16" s="150"/>
      <c r="J16" s="131"/>
      <c r="K16" s="144">
        <v>2</v>
      </c>
      <c r="L16" s="144">
        <v>0.4</v>
      </c>
      <c r="M16" s="145">
        <v>-1</v>
      </c>
    </row>
    <row r="17" spans="1:14" x14ac:dyDescent="0.35">
      <c r="A17" s="139" t="s">
        <v>941</v>
      </c>
      <c r="B17" s="139" t="s">
        <v>939</v>
      </c>
      <c r="C17" s="146" t="s">
        <v>116</v>
      </c>
      <c r="D17" s="98" t="s">
        <v>959</v>
      </c>
      <c r="E17" s="141">
        <v>15</v>
      </c>
      <c r="F17" s="141">
        <v>35</v>
      </c>
      <c r="G17" s="142">
        <v>31</v>
      </c>
      <c r="H17" s="142">
        <v>9</v>
      </c>
      <c r="I17" s="143">
        <v>4</v>
      </c>
      <c r="J17" s="131"/>
      <c r="K17" s="144">
        <v>94</v>
      </c>
      <c r="L17" s="144">
        <v>18.8</v>
      </c>
      <c r="M17" s="145">
        <v>-0.73333333333333328</v>
      </c>
    </row>
    <row r="18" spans="1:14" x14ac:dyDescent="0.35">
      <c r="A18" s="139" t="s">
        <v>941</v>
      </c>
      <c r="B18" s="139" t="s">
        <v>939</v>
      </c>
      <c r="C18" s="151" t="s">
        <v>212</v>
      </c>
      <c r="D18" s="98" t="s">
        <v>960</v>
      </c>
      <c r="E18" s="141">
        <v>1</v>
      </c>
      <c r="F18" s="141"/>
      <c r="G18" s="142"/>
      <c r="H18" s="142">
        <v>0</v>
      </c>
      <c r="I18" s="150"/>
      <c r="J18" s="131"/>
      <c r="K18" s="144">
        <v>1</v>
      </c>
      <c r="L18" s="144">
        <v>0.2</v>
      </c>
      <c r="M18" s="145">
        <v>-1</v>
      </c>
    </row>
    <row r="19" spans="1:14" x14ac:dyDescent="0.35">
      <c r="A19" s="139" t="s">
        <v>944</v>
      </c>
      <c r="B19" s="139" t="s">
        <v>945</v>
      </c>
      <c r="C19" s="146" t="s">
        <v>279</v>
      </c>
      <c r="D19" s="148" t="s">
        <v>961</v>
      </c>
      <c r="E19" s="141">
        <v>7</v>
      </c>
      <c r="F19" s="141">
        <v>6</v>
      </c>
      <c r="G19" s="142">
        <v>5</v>
      </c>
      <c r="H19" s="142">
        <v>3</v>
      </c>
      <c r="I19" s="143">
        <v>10</v>
      </c>
      <c r="J19" s="131"/>
      <c r="K19" s="144">
        <v>31</v>
      </c>
      <c r="L19" s="144">
        <v>6.2</v>
      </c>
      <c r="M19" s="145">
        <v>0.42857142857142855</v>
      </c>
    </row>
    <row r="20" spans="1:14" x14ac:dyDescent="0.35">
      <c r="A20" s="139" t="s">
        <v>941</v>
      </c>
      <c r="B20" s="139" t="s">
        <v>942</v>
      </c>
      <c r="C20" s="146" t="s">
        <v>242</v>
      </c>
      <c r="D20" s="98" t="s">
        <v>962</v>
      </c>
      <c r="E20" s="141">
        <v>18</v>
      </c>
      <c r="F20" s="141">
        <v>22</v>
      </c>
      <c r="G20" s="142">
        <v>20</v>
      </c>
      <c r="H20" s="142">
        <v>33</v>
      </c>
      <c r="I20" s="143">
        <v>25</v>
      </c>
      <c r="J20" s="131"/>
      <c r="K20" s="144">
        <v>118</v>
      </c>
      <c r="L20" s="144">
        <v>23.6</v>
      </c>
      <c r="M20" s="145">
        <v>0.3888888888888889</v>
      </c>
    </row>
    <row r="21" spans="1:14" x14ac:dyDescent="0.35">
      <c r="A21" s="139" t="s">
        <v>938</v>
      </c>
      <c r="B21" s="139" t="s">
        <v>950</v>
      </c>
      <c r="C21" s="146" t="s">
        <v>153</v>
      </c>
      <c r="D21" s="98" t="s">
        <v>963</v>
      </c>
      <c r="E21" s="141">
        <v>10</v>
      </c>
      <c r="F21" s="141">
        <v>10</v>
      </c>
      <c r="G21" s="142">
        <v>11</v>
      </c>
      <c r="H21" s="142">
        <v>8</v>
      </c>
      <c r="I21" s="143">
        <v>10</v>
      </c>
      <c r="J21" s="131"/>
      <c r="K21" s="144">
        <v>49</v>
      </c>
      <c r="L21" s="144">
        <v>9.8000000000000007</v>
      </c>
      <c r="M21" s="145">
        <v>0</v>
      </c>
    </row>
    <row r="22" spans="1:14" x14ac:dyDescent="0.35">
      <c r="A22" s="139" t="s">
        <v>941</v>
      </c>
      <c r="B22" s="139" t="s">
        <v>939</v>
      </c>
      <c r="C22" s="146" t="s">
        <v>118</v>
      </c>
      <c r="D22" s="98" t="s">
        <v>964</v>
      </c>
      <c r="E22" s="141">
        <v>3</v>
      </c>
      <c r="F22" s="141">
        <v>3</v>
      </c>
      <c r="G22" s="142">
        <v>4</v>
      </c>
      <c r="H22" s="142">
        <v>2</v>
      </c>
      <c r="I22" s="143">
        <v>1</v>
      </c>
      <c r="J22" s="131"/>
      <c r="K22" s="144">
        <v>13</v>
      </c>
      <c r="L22" s="144">
        <v>2.6</v>
      </c>
      <c r="M22" s="145">
        <v>-0.66666666666666663</v>
      </c>
    </row>
    <row r="23" spans="1:14" x14ac:dyDescent="0.35">
      <c r="A23" s="139" t="s">
        <v>938</v>
      </c>
      <c r="B23" s="139" t="s">
        <v>950</v>
      </c>
      <c r="C23" s="146" t="s">
        <v>154</v>
      </c>
      <c r="D23" s="148" t="s">
        <v>965</v>
      </c>
      <c r="E23" s="141">
        <v>0</v>
      </c>
      <c r="F23" s="141">
        <v>0</v>
      </c>
      <c r="G23" s="142">
        <v>1</v>
      </c>
      <c r="H23" s="142">
        <v>0</v>
      </c>
      <c r="I23" s="150"/>
      <c r="J23" s="131"/>
      <c r="K23" s="144">
        <v>1</v>
      </c>
      <c r="L23" s="144">
        <v>0.2</v>
      </c>
      <c r="M23" s="145"/>
    </row>
    <row r="24" spans="1:14" x14ac:dyDescent="0.35">
      <c r="A24" s="139" t="s">
        <v>938</v>
      </c>
      <c r="B24" s="139" t="s">
        <v>950</v>
      </c>
      <c r="C24" s="146" t="s">
        <v>155</v>
      </c>
      <c r="D24" s="98" t="s">
        <v>966</v>
      </c>
      <c r="E24" s="141">
        <v>3</v>
      </c>
      <c r="F24" s="141">
        <v>13</v>
      </c>
      <c r="G24" s="149">
        <v>3</v>
      </c>
      <c r="H24" s="149">
        <v>8</v>
      </c>
      <c r="I24" s="143">
        <v>5</v>
      </c>
      <c r="J24" s="131"/>
      <c r="K24" s="144">
        <v>32</v>
      </c>
      <c r="L24" s="144">
        <v>6.4</v>
      </c>
      <c r="M24" s="145">
        <v>0.66666666666666663</v>
      </c>
    </row>
    <row r="25" spans="1:14" x14ac:dyDescent="0.35">
      <c r="A25" s="139" t="s">
        <v>938</v>
      </c>
      <c r="B25" s="139" t="s">
        <v>950</v>
      </c>
      <c r="C25" s="146" t="s">
        <v>156</v>
      </c>
      <c r="D25" s="98" t="s">
        <v>967</v>
      </c>
      <c r="E25" s="141">
        <v>1</v>
      </c>
      <c r="F25" s="141">
        <v>3</v>
      </c>
      <c r="G25" s="149">
        <v>1</v>
      </c>
      <c r="H25" s="149">
        <v>0</v>
      </c>
      <c r="I25" s="143">
        <v>1</v>
      </c>
      <c r="J25" s="131"/>
      <c r="K25" s="144">
        <v>6</v>
      </c>
      <c r="L25" s="144">
        <v>1.2</v>
      </c>
      <c r="M25" s="145">
        <v>0</v>
      </c>
    </row>
    <row r="26" spans="1:14" x14ac:dyDescent="0.35">
      <c r="A26" s="139" t="s">
        <v>944</v>
      </c>
      <c r="B26" s="139" t="s">
        <v>945</v>
      </c>
      <c r="C26" s="146" t="s">
        <v>283</v>
      </c>
      <c r="D26" s="148" t="s">
        <v>968</v>
      </c>
      <c r="E26" s="141">
        <v>8</v>
      </c>
      <c r="F26" s="141">
        <v>5</v>
      </c>
      <c r="G26" s="142">
        <v>15</v>
      </c>
      <c r="H26" s="142">
        <v>9</v>
      </c>
      <c r="I26" s="143">
        <v>8</v>
      </c>
      <c r="J26" s="131"/>
      <c r="K26" s="144">
        <v>45</v>
      </c>
      <c r="L26" s="144">
        <v>9</v>
      </c>
      <c r="M26" s="145">
        <v>0</v>
      </c>
    </row>
    <row r="27" spans="1:14" x14ac:dyDescent="0.35">
      <c r="A27" s="147" t="s">
        <v>969</v>
      </c>
      <c r="B27" s="147" t="s">
        <v>970</v>
      </c>
      <c r="C27" s="146" t="s">
        <v>369</v>
      </c>
      <c r="D27" s="148" t="s">
        <v>971</v>
      </c>
      <c r="E27" s="144">
        <v>15</v>
      </c>
      <c r="F27" s="144">
        <v>12</v>
      </c>
      <c r="G27" s="149">
        <v>15</v>
      </c>
      <c r="H27" s="149">
        <v>19</v>
      </c>
      <c r="I27" s="143">
        <v>11</v>
      </c>
      <c r="J27" s="131"/>
      <c r="K27" s="144">
        <v>72</v>
      </c>
      <c r="L27" s="144">
        <v>14.4</v>
      </c>
      <c r="M27" s="145">
        <v>-0.26666666666666666</v>
      </c>
    </row>
    <row r="28" spans="1:14" x14ac:dyDescent="0.35">
      <c r="A28" s="139" t="s">
        <v>938</v>
      </c>
      <c r="B28" s="139" t="s">
        <v>950</v>
      </c>
      <c r="C28" s="146" t="s">
        <v>972</v>
      </c>
      <c r="D28" s="98" t="s">
        <v>106</v>
      </c>
      <c r="E28" s="141">
        <v>1</v>
      </c>
      <c r="F28" s="141">
        <v>6</v>
      </c>
      <c r="G28" s="149">
        <v>5</v>
      </c>
      <c r="H28" s="149">
        <v>0</v>
      </c>
      <c r="I28" s="154">
        <v>5</v>
      </c>
      <c r="J28" s="131"/>
      <c r="K28" s="144">
        <v>17</v>
      </c>
      <c r="L28" s="144">
        <v>3.4</v>
      </c>
      <c r="M28" s="145">
        <v>4</v>
      </c>
    </row>
    <row r="29" spans="1:14" x14ac:dyDescent="0.35">
      <c r="A29" s="139" t="s">
        <v>938</v>
      </c>
      <c r="B29" s="139" t="s">
        <v>950</v>
      </c>
      <c r="C29" s="146" t="s">
        <v>973</v>
      </c>
      <c r="D29" s="98" t="s">
        <v>107</v>
      </c>
      <c r="E29" s="141">
        <v>11</v>
      </c>
      <c r="F29" s="141">
        <v>9</v>
      </c>
      <c r="G29" s="149">
        <v>9</v>
      </c>
      <c r="H29" s="149">
        <v>11</v>
      </c>
      <c r="I29" s="154">
        <v>10</v>
      </c>
      <c r="J29" s="155"/>
      <c r="K29" s="144">
        <v>50</v>
      </c>
      <c r="L29" s="144">
        <v>10</v>
      </c>
      <c r="M29" s="145">
        <v>-9.0909090909090912E-2</v>
      </c>
    </row>
    <row r="30" spans="1:14" s="121" customFormat="1" x14ac:dyDescent="0.35">
      <c r="A30" s="139" t="s">
        <v>944</v>
      </c>
      <c r="B30" s="139" t="s">
        <v>945</v>
      </c>
      <c r="C30" s="146" t="s">
        <v>974</v>
      </c>
      <c r="D30" s="148" t="s">
        <v>975</v>
      </c>
      <c r="E30" s="141">
        <v>14</v>
      </c>
      <c r="F30" s="141">
        <v>10</v>
      </c>
      <c r="G30" s="142">
        <v>12</v>
      </c>
      <c r="H30" s="142">
        <v>11</v>
      </c>
      <c r="I30" s="156">
        <v>16</v>
      </c>
      <c r="J30" s="155"/>
      <c r="K30" s="144">
        <v>63</v>
      </c>
      <c r="L30" s="144">
        <v>12.6</v>
      </c>
      <c r="M30" s="145">
        <v>0.14285714285714285</v>
      </c>
    </row>
    <row r="31" spans="1:14" s="157" customFormat="1" x14ac:dyDescent="0.35">
      <c r="A31" s="139" t="s">
        <v>938</v>
      </c>
      <c r="B31" s="139" t="s">
        <v>939</v>
      </c>
      <c r="C31" s="146" t="s">
        <v>976</v>
      </c>
      <c r="D31" s="98" t="s">
        <v>977</v>
      </c>
      <c r="E31" s="141">
        <v>396</v>
      </c>
      <c r="F31" s="141">
        <v>396</v>
      </c>
      <c r="G31" s="149">
        <v>449</v>
      </c>
      <c r="H31" s="149">
        <v>432</v>
      </c>
      <c r="I31" s="150">
        <v>398</v>
      </c>
      <c r="J31" s="131"/>
      <c r="K31" s="144">
        <v>2071</v>
      </c>
      <c r="L31" s="144">
        <v>414.2</v>
      </c>
      <c r="M31" s="145">
        <v>5.0505050505050509E-3</v>
      </c>
      <c r="N31" s="121"/>
    </row>
    <row r="32" spans="1:14" s="121" customFormat="1" x14ac:dyDescent="0.35">
      <c r="A32" s="139" t="s">
        <v>941</v>
      </c>
      <c r="B32" s="139" t="s">
        <v>978</v>
      </c>
      <c r="C32" s="146" t="s">
        <v>250</v>
      </c>
      <c r="D32" s="98" t="s">
        <v>979</v>
      </c>
      <c r="E32" s="141">
        <v>19</v>
      </c>
      <c r="F32" s="141">
        <v>34</v>
      </c>
      <c r="G32" s="142">
        <v>25</v>
      </c>
      <c r="H32" s="142">
        <v>44</v>
      </c>
      <c r="I32" s="150">
        <v>52</v>
      </c>
      <c r="J32" s="131"/>
      <c r="K32" s="144">
        <v>174</v>
      </c>
      <c r="L32" s="144">
        <v>34.799999999999997</v>
      </c>
      <c r="M32" s="145">
        <v>1.736842105263158</v>
      </c>
    </row>
    <row r="33" spans="1:14" s="121" customFormat="1" x14ac:dyDescent="0.35">
      <c r="A33" s="139" t="s">
        <v>938</v>
      </c>
      <c r="B33" s="139" t="s">
        <v>939</v>
      </c>
      <c r="C33" s="146" t="s">
        <v>980</v>
      </c>
      <c r="D33" s="98" t="s">
        <v>981</v>
      </c>
      <c r="E33" s="141">
        <v>10</v>
      </c>
      <c r="F33" s="141">
        <v>21</v>
      </c>
      <c r="G33" s="149">
        <v>18</v>
      </c>
      <c r="H33" s="149">
        <v>11</v>
      </c>
      <c r="I33" s="154">
        <v>6</v>
      </c>
      <c r="J33" s="131"/>
      <c r="K33" s="144">
        <v>66</v>
      </c>
      <c r="L33" s="144">
        <v>13.2</v>
      </c>
      <c r="M33" s="145">
        <v>-0.4</v>
      </c>
      <c r="N33" s="157"/>
    </row>
    <row r="34" spans="1:14" s="121" customFormat="1" x14ac:dyDescent="0.35">
      <c r="A34" s="139" t="s">
        <v>938</v>
      </c>
      <c r="B34" s="139" t="s">
        <v>950</v>
      </c>
      <c r="C34" s="146" t="s">
        <v>982</v>
      </c>
      <c r="D34" s="98" t="s">
        <v>983</v>
      </c>
      <c r="E34" s="141"/>
      <c r="F34" s="141">
        <v>19</v>
      </c>
      <c r="G34" s="149">
        <v>15</v>
      </c>
      <c r="H34" s="149">
        <v>3</v>
      </c>
      <c r="I34" s="154"/>
      <c r="J34" s="155"/>
      <c r="K34" s="144">
        <v>37</v>
      </c>
      <c r="L34" s="144">
        <v>7.4</v>
      </c>
      <c r="M34" s="145"/>
    </row>
    <row r="35" spans="1:14" s="121" customFormat="1" x14ac:dyDescent="0.35">
      <c r="A35" s="147" t="s">
        <v>969</v>
      </c>
      <c r="B35" s="147" t="s">
        <v>984</v>
      </c>
      <c r="C35" s="146" t="s">
        <v>344</v>
      </c>
      <c r="D35" s="148" t="s">
        <v>985</v>
      </c>
      <c r="E35" s="144"/>
      <c r="F35" s="144">
        <v>10</v>
      </c>
      <c r="G35" s="149">
        <v>21</v>
      </c>
      <c r="H35" s="149">
        <v>30</v>
      </c>
      <c r="I35" s="154">
        <v>27</v>
      </c>
      <c r="J35" s="131"/>
      <c r="K35" s="144">
        <v>88</v>
      </c>
      <c r="L35" s="144">
        <v>17.600000000000001</v>
      </c>
      <c r="M35" s="145"/>
    </row>
    <row r="36" spans="1:14" s="121" customFormat="1" x14ac:dyDescent="0.35">
      <c r="A36" s="147" t="s">
        <v>969</v>
      </c>
      <c r="B36" s="147" t="s">
        <v>984</v>
      </c>
      <c r="C36" s="146" t="s">
        <v>986</v>
      </c>
      <c r="D36" s="148" t="s">
        <v>987</v>
      </c>
      <c r="E36" s="144">
        <v>86</v>
      </c>
      <c r="F36" s="144">
        <v>137</v>
      </c>
      <c r="G36" s="149">
        <v>111</v>
      </c>
      <c r="H36" s="149">
        <v>165</v>
      </c>
      <c r="I36" s="154">
        <v>195</v>
      </c>
      <c r="J36" s="131"/>
      <c r="K36" s="144">
        <v>694</v>
      </c>
      <c r="L36" s="144">
        <v>138.80000000000001</v>
      </c>
      <c r="M36" s="145">
        <v>1.2674418604651163</v>
      </c>
    </row>
    <row r="37" spans="1:14" s="121" customFormat="1" x14ac:dyDescent="0.35">
      <c r="A37" s="139" t="s">
        <v>938</v>
      </c>
      <c r="B37" s="139" t="s">
        <v>988</v>
      </c>
      <c r="C37" s="146" t="s">
        <v>294</v>
      </c>
      <c r="D37" s="98" t="s">
        <v>989</v>
      </c>
      <c r="E37" s="141">
        <v>23</v>
      </c>
      <c r="F37" s="141">
        <v>28</v>
      </c>
      <c r="G37" s="149">
        <v>17</v>
      </c>
      <c r="H37" s="149">
        <v>19</v>
      </c>
      <c r="I37" s="154">
        <v>29</v>
      </c>
      <c r="J37" s="131"/>
      <c r="K37" s="144">
        <v>116</v>
      </c>
      <c r="L37" s="144">
        <v>23.2</v>
      </c>
      <c r="M37" s="145">
        <v>0.2608695652173913</v>
      </c>
    </row>
    <row r="38" spans="1:14" s="121" customFormat="1" x14ac:dyDescent="0.35">
      <c r="A38" s="147" t="s">
        <v>969</v>
      </c>
      <c r="B38" s="147" t="s">
        <v>984</v>
      </c>
      <c r="C38" s="146" t="s">
        <v>187</v>
      </c>
      <c r="D38" s="148" t="s">
        <v>990</v>
      </c>
      <c r="E38" s="144">
        <v>49</v>
      </c>
      <c r="F38" s="144">
        <v>44</v>
      </c>
      <c r="G38" s="149">
        <v>77</v>
      </c>
      <c r="H38" s="149">
        <v>68</v>
      </c>
      <c r="I38" s="154">
        <v>70</v>
      </c>
      <c r="J38" s="131"/>
      <c r="K38" s="144">
        <v>308</v>
      </c>
      <c r="L38" s="144">
        <v>61.6</v>
      </c>
      <c r="M38" s="145">
        <v>0.42857142857142855</v>
      </c>
    </row>
    <row r="39" spans="1:14" s="121" customFormat="1" x14ac:dyDescent="0.35">
      <c r="A39" s="139" t="s">
        <v>941</v>
      </c>
      <c r="B39" s="139" t="s">
        <v>939</v>
      </c>
      <c r="C39" s="146" t="s">
        <v>991</v>
      </c>
      <c r="D39" s="98" t="s">
        <v>992</v>
      </c>
      <c r="E39" s="141">
        <v>20</v>
      </c>
      <c r="F39" s="141">
        <v>23</v>
      </c>
      <c r="G39" s="142">
        <v>16</v>
      </c>
      <c r="H39" s="142">
        <v>16</v>
      </c>
      <c r="I39" s="150">
        <v>15</v>
      </c>
      <c r="J39" s="131"/>
      <c r="K39" s="144">
        <v>90</v>
      </c>
      <c r="L39" s="144">
        <v>18</v>
      </c>
      <c r="M39" s="145">
        <v>-0.25</v>
      </c>
    </row>
    <row r="40" spans="1:14" s="121" customFormat="1" x14ac:dyDescent="0.35">
      <c r="A40" s="139" t="s">
        <v>993</v>
      </c>
      <c r="B40" s="139" t="s">
        <v>950</v>
      </c>
      <c r="C40" s="146" t="s">
        <v>339</v>
      </c>
      <c r="D40" s="98" t="s">
        <v>108</v>
      </c>
      <c r="E40" s="141">
        <v>3</v>
      </c>
      <c r="F40" s="141">
        <v>5</v>
      </c>
      <c r="G40" s="142">
        <v>6</v>
      </c>
      <c r="H40" s="142">
        <v>23</v>
      </c>
      <c r="I40" s="150">
        <v>19</v>
      </c>
      <c r="J40" s="131"/>
      <c r="K40" s="144">
        <v>56</v>
      </c>
      <c r="L40" s="144">
        <v>11.2</v>
      </c>
      <c r="M40" s="145">
        <v>5.333333333333333</v>
      </c>
    </row>
    <row r="41" spans="1:14" s="121" customFormat="1" x14ac:dyDescent="0.35">
      <c r="A41" s="139" t="s">
        <v>938</v>
      </c>
      <c r="B41" s="139" t="s">
        <v>950</v>
      </c>
      <c r="C41" s="146" t="s">
        <v>328</v>
      </c>
      <c r="D41" s="98" t="s">
        <v>994</v>
      </c>
      <c r="E41" s="141">
        <v>6</v>
      </c>
      <c r="F41" s="141">
        <v>2</v>
      </c>
      <c r="G41" s="149">
        <v>3</v>
      </c>
      <c r="H41" s="149">
        <v>5</v>
      </c>
      <c r="I41" s="154">
        <v>5</v>
      </c>
      <c r="J41" s="131"/>
      <c r="K41" s="144">
        <v>21</v>
      </c>
      <c r="L41" s="144">
        <v>4.2</v>
      </c>
      <c r="M41" s="145">
        <v>-0.16666666666666666</v>
      </c>
    </row>
    <row r="42" spans="1:14" s="121" customFormat="1" x14ac:dyDescent="0.35">
      <c r="A42" s="139" t="s">
        <v>938</v>
      </c>
      <c r="B42" s="139" t="s">
        <v>988</v>
      </c>
      <c r="C42" s="146" t="s">
        <v>296</v>
      </c>
      <c r="D42" s="98" t="s">
        <v>995</v>
      </c>
      <c r="E42" s="141">
        <v>8</v>
      </c>
      <c r="F42" s="141">
        <v>9</v>
      </c>
      <c r="G42" s="149">
        <v>10</v>
      </c>
      <c r="H42" s="149">
        <v>10</v>
      </c>
      <c r="I42" s="154">
        <v>9</v>
      </c>
      <c r="J42" s="131"/>
      <c r="K42" s="144">
        <v>46</v>
      </c>
      <c r="L42" s="144">
        <v>9.1999999999999993</v>
      </c>
      <c r="M42" s="145">
        <v>0.125</v>
      </c>
    </row>
    <row r="43" spans="1:14" s="158" customFormat="1" ht="43.5" x14ac:dyDescent="0.35">
      <c r="A43" s="139" t="s">
        <v>938</v>
      </c>
      <c r="B43" s="139" t="s">
        <v>988</v>
      </c>
      <c r="C43" s="146" t="s">
        <v>996</v>
      </c>
      <c r="D43" s="98" t="s">
        <v>997</v>
      </c>
      <c r="E43" s="141">
        <v>62</v>
      </c>
      <c r="F43" s="141">
        <v>73</v>
      </c>
      <c r="G43" s="149">
        <v>63</v>
      </c>
      <c r="H43" s="149">
        <v>74</v>
      </c>
      <c r="I43" s="154">
        <v>42</v>
      </c>
      <c r="J43" s="131"/>
      <c r="K43" s="144">
        <v>314</v>
      </c>
      <c r="L43" s="144">
        <v>62.8</v>
      </c>
      <c r="M43" s="145">
        <v>-0.32258064516129031</v>
      </c>
      <c r="N43" s="90"/>
    </row>
    <row r="44" spans="1:14" s="158" customFormat="1" x14ac:dyDescent="0.35">
      <c r="A44" s="147" t="s">
        <v>969</v>
      </c>
      <c r="B44" s="147" t="s">
        <v>984</v>
      </c>
      <c r="C44" s="146" t="s">
        <v>404</v>
      </c>
      <c r="D44" s="98" t="s">
        <v>998</v>
      </c>
      <c r="E44" s="141"/>
      <c r="F44" s="141"/>
      <c r="G44" s="149"/>
      <c r="H44" s="149"/>
      <c r="I44" s="154">
        <v>2</v>
      </c>
      <c r="J44" s="131"/>
      <c r="K44" s="144">
        <v>2</v>
      </c>
      <c r="L44" s="144">
        <v>0.4</v>
      </c>
      <c r="M44" s="145"/>
      <c r="N44" s="90"/>
    </row>
    <row r="45" spans="1:14" ht="58" x14ac:dyDescent="0.35">
      <c r="A45" s="147" t="s">
        <v>969</v>
      </c>
      <c r="B45" s="147" t="s">
        <v>984</v>
      </c>
      <c r="C45" s="146" t="s">
        <v>999</v>
      </c>
      <c r="D45" s="148" t="s">
        <v>1000</v>
      </c>
      <c r="E45" s="144">
        <v>85</v>
      </c>
      <c r="F45" s="144">
        <v>113</v>
      </c>
      <c r="G45" s="149">
        <v>108</v>
      </c>
      <c r="H45" s="149">
        <v>122</v>
      </c>
      <c r="I45" s="154">
        <v>104</v>
      </c>
      <c r="J45" s="131"/>
      <c r="K45" s="144">
        <v>532</v>
      </c>
      <c r="L45" s="144">
        <v>106.4</v>
      </c>
      <c r="M45" s="145">
        <v>0.22352941176470589</v>
      </c>
    </row>
    <row r="46" spans="1:14" ht="29" x14ac:dyDescent="0.35">
      <c r="A46" s="139" t="s">
        <v>941</v>
      </c>
      <c r="B46" s="139" t="s">
        <v>939</v>
      </c>
      <c r="C46" s="146" t="s">
        <v>1001</v>
      </c>
      <c r="D46" s="98" t="s">
        <v>1002</v>
      </c>
      <c r="E46" s="141">
        <v>6</v>
      </c>
      <c r="F46" s="141">
        <v>4</v>
      </c>
      <c r="G46" s="142">
        <v>16</v>
      </c>
      <c r="H46" s="142">
        <v>4</v>
      </c>
      <c r="I46" s="150">
        <v>7</v>
      </c>
      <c r="J46" s="131"/>
      <c r="K46" s="144">
        <v>37</v>
      </c>
      <c r="L46" s="144">
        <v>7.4</v>
      </c>
      <c r="M46" s="145">
        <v>0.16666666666666666</v>
      </c>
    </row>
    <row r="47" spans="1:14" x14ac:dyDescent="0.35">
      <c r="A47" s="139" t="s">
        <v>1003</v>
      </c>
      <c r="B47" s="139" t="s">
        <v>1003</v>
      </c>
      <c r="C47" s="146" t="s">
        <v>260</v>
      </c>
      <c r="D47" s="153" t="s">
        <v>109</v>
      </c>
      <c r="E47" s="141">
        <v>4</v>
      </c>
      <c r="F47" s="141">
        <v>44</v>
      </c>
      <c r="G47" s="142">
        <v>86</v>
      </c>
      <c r="H47" s="142">
        <v>93</v>
      </c>
      <c r="I47" s="150">
        <v>139</v>
      </c>
      <c r="J47" s="131"/>
      <c r="K47" s="144">
        <v>366</v>
      </c>
      <c r="L47" s="144">
        <v>73.2</v>
      </c>
      <c r="M47" s="145">
        <v>33.75</v>
      </c>
    </row>
    <row r="48" spans="1:14" x14ac:dyDescent="0.35">
      <c r="A48" s="139" t="s">
        <v>1003</v>
      </c>
      <c r="B48" s="139" t="s">
        <v>1003</v>
      </c>
      <c r="C48" s="146" t="s">
        <v>261</v>
      </c>
      <c r="D48" s="153" t="s">
        <v>110</v>
      </c>
      <c r="E48" s="141">
        <v>8</v>
      </c>
      <c r="F48" s="141">
        <v>42</v>
      </c>
      <c r="G48" s="142">
        <v>68</v>
      </c>
      <c r="H48" s="142">
        <v>100</v>
      </c>
      <c r="I48" s="150">
        <v>88</v>
      </c>
      <c r="J48" s="155"/>
      <c r="K48" s="144">
        <v>306</v>
      </c>
      <c r="L48" s="144">
        <v>61.2</v>
      </c>
      <c r="M48" s="145">
        <v>10</v>
      </c>
    </row>
    <row r="49" spans="1:14" x14ac:dyDescent="0.35">
      <c r="A49" s="139" t="s">
        <v>1003</v>
      </c>
      <c r="B49" s="139" t="s">
        <v>1003</v>
      </c>
      <c r="C49" s="146" t="s">
        <v>258</v>
      </c>
      <c r="D49" s="153" t="s">
        <v>111</v>
      </c>
      <c r="E49" s="141">
        <v>12</v>
      </c>
      <c r="F49" s="141">
        <v>61</v>
      </c>
      <c r="G49" s="142">
        <v>188</v>
      </c>
      <c r="H49" s="142">
        <v>336</v>
      </c>
      <c r="I49" s="150">
        <v>424</v>
      </c>
      <c r="J49" s="131"/>
      <c r="K49" s="144">
        <v>1021</v>
      </c>
      <c r="L49" s="144">
        <v>204.2</v>
      </c>
      <c r="M49" s="145">
        <v>34.333333333333336</v>
      </c>
      <c r="N49" s="158"/>
    </row>
    <row r="50" spans="1:14" x14ac:dyDescent="0.35">
      <c r="A50" s="139" t="s">
        <v>1003</v>
      </c>
      <c r="B50" s="139" t="s">
        <v>1003</v>
      </c>
      <c r="C50" s="146" t="s">
        <v>259</v>
      </c>
      <c r="D50" s="153" t="s">
        <v>112</v>
      </c>
      <c r="E50" s="141">
        <v>17</v>
      </c>
      <c r="F50" s="141">
        <v>112</v>
      </c>
      <c r="G50" s="142">
        <v>174</v>
      </c>
      <c r="H50" s="142">
        <v>263</v>
      </c>
      <c r="I50" s="150">
        <v>304</v>
      </c>
      <c r="J50" s="131"/>
      <c r="K50" s="144">
        <v>870</v>
      </c>
      <c r="L50" s="144">
        <v>174</v>
      </c>
      <c r="M50" s="145">
        <v>16.882352941176471</v>
      </c>
    </row>
    <row r="51" spans="1:14" ht="29" x14ac:dyDescent="0.35">
      <c r="A51" s="139" t="s">
        <v>1003</v>
      </c>
      <c r="B51" s="139" t="s">
        <v>1003</v>
      </c>
      <c r="C51" s="146" t="s">
        <v>1004</v>
      </c>
      <c r="D51" s="98" t="s">
        <v>1005</v>
      </c>
      <c r="E51" s="141">
        <v>1035</v>
      </c>
      <c r="F51" s="141">
        <v>749</v>
      </c>
      <c r="G51" s="142">
        <v>407</v>
      </c>
      <c r="H51" s="142">
        <v>216</v>
      </c>
      <c r="I51" s="150">
        <v>91</v>
      </c>
      <c r="J51" s="131"/>
      <c r="K51" s="144">
        <v>2498</v>
      </c>
      <c r="L51" s="144">
        <v>499.6</v>
      </c>
      <c r="M51" s="145">
        <v>-0.9120772946859903</v>
      </c>
    </row>
    <row r="52" spans="1:14" ht="29" x14ac:dyDescent="0.35">
      <c r="A52" s="139" t="s">
        <v>938</v>
      </c>
      <c r="B52" s="139" t="s">
        <v>950</v>
      </c>
      <c r="C52" s="146" t="s">
        <v>1006</v>
      </c>
      <c r="D52" s="98" t="s">
        <v>1007</v>
      </c>
      <c r="E52" s="141">
        <v>26</v>
      </c>
      <c r="F52" s="141">
        <v>31</v>
      </c>
      <c r="G52" s="149">
        <v>31</v>
      </c>
      <c r="H52" s="149">
        <v>37</v>
      </c>
      <c r="I52" s="154">
        <v>33</v>
      </c>
      <c r="J52" s="131"/>
      <c r="K52" s="144">
        <v>158</v>
      </c>
      <c r="L52" s="144">
        <v>31.6</v>
      </c>
      <c r="M52" s="145">
        <v>0.26923076923076922</v>
      </c>
    </row>
    <row r="53" spans="1:14" x14ac:dyDescent="0.35">
      <c r="A53" s="139" t="s">
        <v>938</v>
      </c>
      <c r="B53" s="139" t="s">
        <v>950</v>
      </c>
      <c r="C53" s="146" t="s">
        <v>316</v>
      </c>
      <c r="D53" s="98" t="s">
        <v>1008</v>
      </c>
      <c r="E53" s="141">
        <v>9</v>
      </c>
      <c r="F53" s="141">
        <v>6</v>
      </c>
      <c r="G53" s="144">
        <v>4</v>
      </c>
      <c r="H53" s="144">
        <v>12</v>
      </c>
      <c r="I53" s="152">
        <v>14</v>
      </c>
      <c r="J53" s="131"/>
      <c r="K53" s="144">
        <v>45</v>
      </c>
      <c r="L53" s="144">
        <v>9</v>
      </c>
      <c r="M53" s="145">
        <v>0.55555555555555558</v>
      </c>
    </row>
    <row r="54" spans="1:14" x14ac:dyDescent="0.35">
      <c r="A54" s="139" t="s">
        <v>941</v>
      </c>
      <c r="B54" s="139" t="s">
        <v>939</v>
      </c>
      <c r="C54" s="146" t="s">
        <v>204</v>
      </c>
      <c r="D54" s="153" t="s">
        <v>1009</v>
      </c>
      <c r="E54" s="141"/>
      <c r="F54" s="141"/>
      <c r="G54" s="142">
        <v>4</v>
      </c>
      <c r="H54" s="142">
        <v>13</v>
      </c>
      <c r="I54" s="150">
        <v>15</v>
      </c>
      <c r="J54" s="131"/>
      <c r="K54" s="144">
        <v>32</v>
      </c>
      <c r="L54" s="144">
        <v>6.4</v>
      </c>
      <c r="M54" s="145"/>
    </row>
    <row r="55" spans="1:14" x14ac:dyDescent="0.35">
      <c r="A55" s="139" t="s">
        <v>941</v>
      </c>
      <c r="B55" s="139" t="s">
        <v>939</v>
      </c>
      <c r="C55" s="146" t="s">
        <v>124</v>
      </c>
      <c r="D55" s="98" t="s">
        <v>1010</v>
      </c>
      <c r="E55" s="141">
        <v>23</v>
      </c>
      <c r="F55" s="141">
        <v>31</v>
      </c>
      <c r="G55" s="142">
        <v>13</v>
      </c>
      <c r="H55" s="142">
        <v>29</v>
      </c>
      <c r="I55" s="150">
        <v>18</v>
      </c>
      <c r="J55" s="131"/>
      <c r="K55" s="144">
        <v>114</v>
      </c>
      <c r="L55" s="144">
        <v>22.8</v>
      </c>
      <c r="M55" s="145">
        <v>-0.21739130434782608</v>
      </c>
    </row>
    <row r="56" spans="1:14" s="158" customFormat="1" x14ac:dyDescent="0.35">
      <c r="A56" s="139" t="s">
        <v>938</v>
      </c>
      <c r="B56" s="139" t="s">
        <v>939</v>
      </c>
      <c r="C56" s="146" t="s">
        <v>1011</v>
      </c>
      <c r="D56" s="98" t="s">
        <v>1012</v>
      </c>
      <c r="E56" s="141">
        <v>24</v>
      </c>
      <c r="F56" s="141">
        <v>17</v>
      </c>
      <c r="G56" s="149">
        <v>31</v>
      </c>
      <c r="H56" s="149">
        <v>23</v>
      </c>
      <c r="I56" s="154">
        <v>22</v>
      </c>
      <c r="J56" s="131"/>
      <c r="K56" s="144">
        <v>117</v>
      </c>
      <c r="L56" s="144">
        <v>23.4</v>
      </c>
      <c r="M56" s="145">
        <v>-8.3333333333333329E-2</v>
      </c>
      <c r="N56" s="90"/>
    </row>
    <row r="57" spans="1:14" x14ac:dyDescent="0.35">
      <c r="A57" s="147" t="s">
        <v>969</v>
      </c>
      <c r="B57" s="147" t="s">
        <v>984</v>
      </c>
      <c r="C57" s="151" t="s">
        <v>616</v>
      </c>
      <c r="D57" s="148" t="s">
        <v>1013</v>
      </c>
      <c r="E57" s="144">
        <v>1</v>
      </c>
      <c r="F57" s="144">
        <v>1</v>
      </c>
      <c r="G57" s="149"/>
      <c r="H57" s="149">
        <v>0</v>
      </c>
      <c r="I57" s="154"/>
      <c r="J57" s="155"/>
      <c r="K57" s="144">
        <v>2</v>
      </c>
      <c r="L57" s="144">
        <v>0.4</v>
      </c>
      <c r="M57" s="145">
        <v>-1</v>
      </c>
      <c r="N57" s="159"/>
    </row>
    <row r="58" spans="1:14" x14ac:dyDescent="0.35">
      <c r="A58" s="139" t="s">
        <v>944</v>
      </c>
      <c r="B58" s="139" t="s">
        <v>945</v>
      </c>
      <c r="C58" s="146" t="s">
        <v>1014</v>
      </c>
      <c r="D58" s="148" t="s">
        <v>1015</v>
      </c>
      <c r="E58" s="141">
        <v>6</v>
      </c>
      <c r="F58" s="141">
        <v>4</v>
      </c>
      <c r="G58" s="142">
        <v>6</v>
      </c>
      <c r="H58" s="142">
        <v>12</v>
      </c>
      <c r="I58" s="150">
        <v>11</v>
      </c>
      <c r="J58" s="131"/>
      <c r="K58" s="144">
        <v>39</v>
      </c>
      <c r="L58" s="144">
        <v>7.8</v>
      </c>
      <c r="M58" s="145">
        <v>0.83333333333333337</v>
      </c>
    </row>
    <row r="59" spans="1:14" x14ac:dyDescent="0.35">
      <c r="A59" s="139" t="s">
        <v>944</v>
      </c>
      <c r="B59" s="139" t="s">
        <v>945</v>
      </c>
      <c r="C59" s="146" t="s">
        <v>284</v>
      </c>
      <c r="D59" s="148" t="s">
        <v>1016</v>
      </c>
      <c r="E59" s="141">
        <v>3</v>
      </c>
      <c r="F59" s="141">
        <v>6</v>
      </c>
      <c r="G59" s="142">
        <v>7</v>
      </c>
      <c r="H59" s="142">
        <v>3</v>
      </c>
      <c r="I59" s="150">
        <v>4</v>
      </c>
      <c r="J59" s="131"/>
      <c r="K59" s="144">
        <v>23</v>
      </c>
      <c r="L59" s="144">
        <v>4.5999999999999996</v>
      </c>
      <c r="M59" s="145">
        <v>0.33333333333333331</v>
      </c>
    </row>
    <row r="60" spans="1:14" x14ac:dyDescent="0.35">
      <c r="A60" s="139" t="s">
        <v>941</v>
      </c>
      <c r="B60" s="139" t="s">
        <v>939</v>
      </c>
      <c r="C60" s="146" t="s">
        <v>201</v>
      </c>
      <c r="D60" s="98" t="s">
        <v>1017</v>
      </c>
      <c r="E60" s="141">
        <v>22</v>
      </c>
      <c r="F60" s="141">
        <v>14</v>
      </c>
      <c r="G60" s="142">
        <v>18</v>
      </c>
      <c r="H60" s="142">
        <v>10</v>
      </c>
      <c r="I60" s="150">
        <v>11</v>
      </c>
      <c r="J60" s="155"/>
      <c r="K60" s="144">
        <v>75</v>
      </c>
      <c r="L60" s="144">
        <v>15</v>
      </c>
      <c r="M60" s="145">
        <v>-0.5</v>
      </c>
    </row>
    <row r="61" spans="1:14" s="158" customFormat="1" ht="29" x14ac:dyDescent="0.35">
      <c r="A61" s="147" t="s">
        <v>969</v>
      </c>
      <c r="B61" s="147" t="s">
        <v>984</v>
      </c>
      <c r="C61" s="146" t="s">
        <v>1018</v>
      </c>
      <c r="D61" s="148" t="s">
        <v>1019</v>
      </c>
      <c r="E61" s="144">
        <v>17</v>
      </c>
      <c r="F61" s="144">
        <v>13</v>
      </c>
      <c r="G61" s="149">
        <v>18</v>
      </c>
      <c r="H61" s="149">
        <v>15</v>
      </c>
      <c r="I61" s="154">
        <v>19</v>
      </c>
      <c r="J61" s="131"/>
      <c r="K61" s="144">
        <v>82</v>
      </c>
      <c r="L61" s="144">
        <v>16.399999999999999</v>
      </c>
      <c r="M61" s="145">
        <v>0.11764705882352941</v>
      </c>
      <c r="N61" s="90"/>
    </row>
    <row r="62" spans="1:14" x14ac:dyDescent="0.35">
      <c r="A62" s="139" t="s">
        <v>941</v>
      </c>
      <c r="B62" s="139" t="s">
        <v>939</v>
      </c>
      <c r="C62" s="146" t="s">
        <v>198</v>
      </c>
      <c r="D62" s="98" t="s">
        <v>1020</v>
      </c>
      <c r="E62" s="141">
        <v>145</v>
      </c>
      <c r="F62" s="141">
        <v>119</v>
      </c>
      <c r="G62" s="142">
        <v>136</v>
      </c>
      <c r="H62" s="142">
        <v>105</v>
      </c>
      <c r="I62" s="150">
        <v>184</v>
      </c>
      <c r="J62" s="131"/>
      <c r="K62" s="144">
        <v>689</v>
      </c>
      <c r="L62" s="144">
        <v>137.80000000000001</v>
      </c>
      <c r="M62" s="145">
        <v>0.26896551724137929</v>
      </c>
      <c r="N62" s="158"/>
    </row>
    <row r="63" spans="1:14" x14ac:dyDescent="0.35">
      <c r="A63" s="139" t="s">
        <v>938</v>
      </c>
      <c r="B63" s="139" t="s">
        <v>939</v>
      </c>
      <c r="C63" s="146" t="s">
        <v>346</v>
      </c>
      <c r="D63" s="98" t="s">
        <v>1021</v>
      </c>
      <c r="E63" s="141">
        <v>11</v>
      </c>
      <c r="F63" s="141">
        <v>17</v>
      </c>
      <c r="G63" s="149">
        <v>14</v>
      </c>
      <c r="H63" s="149">
        <v>13</v>
      </c>
      <c r="I63" s="154">
        <v>21</v>
      </c>
      <c r="J63" s="131"/>
      <c r="K63" s="144">
        <v>76</v>
      </c>
      <c r="L63" s="144">
        <v>15.2</v>
      </c>
      <c r="M63" s="145">
        <v>0.90909090909090906</v>
      </c>
    </row>
    <row r="64" spans="1:14" x14ac:dyDescent="0.35">
      <c r="A64" s="139" t="s">
        <v>938</v>
      </c>
      <c r="B64" s="139" t="s">
        <v>950</v>
      </c>
      <c r="C64" s="146" t="s">
        <v>314</v>
      </c>
      <c r="D64" s="98" t="s">
        <v>1022</v>
      </c>
      <c r="E64" s="141">
        <v>4</v>
      </c>
      <c r="F64" s="141">
        <v>10</v>
      </c>
      <c r="G64" s="149">
        <v>3</v>
      </c>
      <c r="H64" s="149">
        <v>10</v>
      </c>
      <c r="I64" s="154">
        <v>10</v>
      </c>
      <c r="J64" s="131"/>
      <c r="K64" s="144">
        <v>37</v>
      </c>
      <c r="L64" s="144">
        <v>7.4</v>
      </c>
      <c r="M64" s="145">
        <v>1.5</v>
      </c>
    </row>
    <row r="65" spans="1:14" x14ac:dyDescent="0.35">
      <c r="A65" s="139" t="s">
        <v>941</v>
      </c>
      <c r="B65" s="139" t="s">
        <v>939</v>
      </c>
      <c r="C65" s="146" t="s">
        <v>216</v>
      </c>
      <c r="D65" s="98" t="s">
        <v>1023</v>
      </c>
      <c r="E65" s="141">
        <v>14</v>
      </c>
      <c r="F65" s="141">
        <v>15</v>
      </c>
      <c r="G65" s="142">
        <v>11</v>
      </c>
      <c r="H65" s="142">
        <v>14</v>
      </c>
      <c r="I65" s="150">
        <v>8</v>
      </c>
      <c r="J65" s="131"/>
      <c r="K65" s="144">
        <v>62</v>
      </c>
      <c r="L65" s="144">
        <v>12.4</v>
      </c>
      <c r="M65" s="145">
        <v>-0.42857142857142855</v>
      </c>
    </row>
    <row r="66" spans="1:14" x14ac:dyDescent="0.35">
      <c r="A66" s="139" t="s">
        <v>941</v>
      </c>
      <c r="B66" s="139" t="s">
        <v>939</v>
      </c>
      <c r="C66" s="146" t="s">
        <v>203</v>
      </c>
      <c r="D66" s="98" t="s">
        <v>1024</v>
      </c>
      <c r="E66" s="141">
        <v>18</v>
      </c>
      <c r="F66" s="141">
        <v>12</v>
      </c>
      <c r="G66" s="142">
        <v>19</v>
      </c>
      <c r="H66" s="142">
        <v>16</v>
      </c>
      <c r="I66" s="150">
        <v>14</v>
      </c>
      <c r="J66" s="131"/>
      <c r="K66" s="144">
        <v>79</v>
      </c>
      <c r="L66" s="144">
        <v>15.8</v>
      </c>
      <c r="M66" s="145">
        <v>-0.22222222222222221</v>
      </c>
    </row>
    <row r="67" spans="1:14" x14ac:dyDescent="0.35">
      <c r="A67" s="139" t="s">
        <v>938</v>
      </c>
      <c r="B67" s="139" t="s">
        <v>950</v>
      </c>
      <c r="C67" s="151" t="s">
        <v>160</v>
      </c>
      <c r="D67" s="98" t="s">
        <v>1025</v>
      </c>
      <c r="E67" s="141"/>
      <c r="F67" s="141">
        <v>1</v>
      </c>
      <c r="G67" s="149"/>
      <c r="H67" s="149">
        <v>1</v>
      </c>
      <c r="I67" s="154">
        <v>1</v>
      </c>
      <c r="J67" s="131"/>
      <c r="K67" s="144">
        <v>3</v>
      </c>
      <c r="L67" s="144">
        <v>0.6</v>
      </c>
      <c r="M67" s="145"/>
    </row>
    <row r="68" spans="1:14" x14ac:dyDescent="0.35">
      <c r="A68" s="147" t="s">
        <v>969</v>
      </c>
      <c r="B68" s="147" t="s">
        <v>970</v>
      </c>
      <c r="C68" s="146" t="s">
        <v>366</v>
      </c>
      <c r="D68" s="160" t="s">
        <v>1026</v>
      </c>
      <c r="E68" s="144"/>
      <c r="F68" s="144"/>
      <c r="G68" s="149">
        <v>16</v>
      </c>
      <c r="H68" s="149">
        <v>49</v>
      </c>
      <c r="I68" s="154">
        <v>79</v>
      </c>
      <c r="J68" s="131"/>
      <c r="K68" s="144">
        <v>144</v>
      </c>
      <c r="L68" s="144">
        <v>28.8</v>
      </c>
      <c r="M68" s="145"/>
    </row>
    <row r="69" spans="1:14" x14ac:dyDescent="0.35">
      <c r="A69" s="147" t="s">
        <v>969</v>
      </c>
      <c r="B69" s="147" t="s">
        <v>970</v>
      </c>
      <c r="C69" s="146" t="s">
        <v>181</v>
      </c>
      <c r="D69" s="148" t="s">
        <v>1027</v>
      </c>
      <c r="E69" s="144">
        <v>8</v>
      </c>
      <c r="F69" s="144">
        <v>11</v>
      </c>
      <c r="G69" s="149">
        <v>15</v>
      </c>
      <c r="H69" s="149">
        <v>20</v>
      </c>
      <c r="I69" s="154">
        <v>4</v>
      </c>
      <c r="J69" s="131"/>
      <c r="K69" s="144">
        <v>58</v>
      </c>
      <c r="L69" s="144">
        <v>11.6</v>
      </c>
      <c r="M69" s="145">
        <v>-0.5</v>
      </c>
    </row>
    <row r="70" spans="1:14" x14ac:dyDescent="0.35">
      <c r="A70" s="147" t="s">
        <v>969</v>
      </c>
      <c r="B70" s="147" t="s">
        <v>970</v>
      </c>
      <c r="C70" s="146" t="s">
        <v>182</v>
      </c>
      <c r="D70" s="148" t="s">
        <v>1028</v>
      </c>
      <c r="E70" s="144">
        <v>6</v>
      </c>
      <c r="F70" s="144">
        <v>13</v>
      </c>
      <c r="G70" s="149">
        <v>11</v>
      </c>
      <c r="H70" s="149">
        <v>8</v>
      </c>
      <c r="I70" s="154">
        <v>13</v>
      </c>
      <c r="J70" s="131"/>
      <c r="K70" s="144">
        <v>51</v>
      </c>
      <c r="L70" s="144">
        <v>10.199999999999999</v>
      </c>
      <c r="M70" s="145">
        <v>1.1666666666666667</v>
      </c>
      <c r="N70" s="158"/>
    </row>
    <row r="71" spans="1:14" x14ac:dyDescent="0.35">
      <c r="A71" s="147" t="s">
        <v>969</v>
      </c>
      <c r="B71" s="147" t="s">
        <v>970</v>
      </c>
      <c r="C71" s="146" t="s">
        <v>183</v>
      </c>
      <c r="D71" s="148" t="s">
        <v>1029</v>
      </c>
      <c r="E71" s="144">
        <v>100</v>
      </c>
      <c r="F71" s="144">
        <v>105</v>
      </c>
      <c r="G71" s="149">
        <v>82</v>
      </c>
      <c r="H71" s="149">
        <v>77</v>
      </c>
      <c r="I71" s="154">
        <v>20</v>
      </c>
      <c r="J71" s="131"/>
      <c r="K71" s="144">
        <v>384</v>
      </c>
      <c r="L71" s="144">
        <v>76.8</v>
      </c>
      <c r="M71" s="145">
        <v>-0.8</v>
      </c>
    </row>
    <row r="72" spans="1:14" x14ac:dyDescent="0.35">
      <c r="A72" s="147" t="s">
        <v>969</v>
      </c>
      <c r="B72" s="147" t="s">
        <v>1030</v>
      </c>
      <c r="C72" s="146" t="s">
        <v>184</v>
      </c>
      <c r="D72" s="148" t="s">
        <v>1031</v>
      </c>
      <c r="E72" s="144">
        <v>14</v>
      </c>
      <c r="F72" s="144">
        <v>19</v>
      </c>
      <c r="G72" s="149">
        <v>21</v>
      </c>
      <c r="H72" s="149">
        <v>34</v>
      </c>
      <c r="I72" s="154">
        <v>51</v>
      </c>
      <c r="J72" s="131"/>
      <c r="K72" s="144">
        <v>139</v>
      </c>
      <c r="L72" s="144">
        <v>27.8</v>
      </c>
      <c r="M72" s="145">
        <v>2.6428571428571428</v>
      </c>
    </row>
    <row r="73" spans="1:14" x14ac:dyDescent="0.35">
      <c r="A73" s="147" t="s">
        <v>969</v>
      </c>
      <c r="B73" s="147" t="s">
        <v>984</v>
      </c>
      <c r="C73" s="146" t="s">
        <v>185</v>
      </c>
      <c r="D73" s="148" t="s">
        <v>1032</v>
      </c>
      <c r="E73" s="144">
        <v>2</v>
      </c>
      <c r="F73" s="144">
        <v>3</v>
      </c>
      <c r="G73" s="149">
        <v>3</v>
      </c>
      <c r="H73" s="149">
        <v>7</v>
      </c>
      <c r="I73" s="154">
        <v>3</v>
      </c>
      <c r="J73" s="131"/>
      <c r="K73" s="144">
        <v>18</v>
      </c>
      <c r="L73" s="144">
        <v>3.6</v>
      </c>
      <c r="M73" s="145">
        <v>0.5</v>
      </c>
    </row>
    <row r="74" spans="1:14" x14ac:dyDescent="0.35">
      <c r="A74" s="139" t="s">
        <v>938</v>
      </c>
      <c r="B74" s="139" t="s">
        <v>950</v>
      </c>
      <c r="C74" s="146" t="s">
        <v>313</v>
      </c>
      <c r="D74" s="98" t="s">
        <v>1033</v>
      </c>
      <c r="E74" s="141">
        <v>14</v>
      </c>
      <c r="F74" s="141">
        <v>17</v>
      </c>
      <c r="G74" s="149">
        <v>12</v>
      </c>
      <c r="H74" s="149">
        <v>18</v>
      </c>
      <c r="I74" s="154">
        <v>20</v>
      </c>
      <c r="J74" s="131"/>
      <c r="K74" s="144">
        <v>81</v>
      </c>
      <c r="L74" s="144">
        <v>16.2</v>
      </c>
      <c r="M74" s="145">
        <v>0.42857142857142855</v>
      </c>
    </row>
    <row r="75" spans="1:14" x14ac:dyDescent="0.35">
      <c r="A75" s="139" t="s">
        <v>938</v>
      </c>
      <c r="B75" s="139" t="s">
        <v>950</v>
      </c>
      <c r="C75" s="140" t="s">
        <v>1034</v>
      </c>
      <c r="D75" s="98" t="s">
        <v>1035</v>
      </c>
      <c r="E75" s="141">
        <v>4</v>
      </c>
      <c r="F75" s="141">
        <v>2</v>
      </c>
      <c r="G75" s="149">
        <v>1</v>
      </c>
      <c r="H75" s="149">
        <v>0</v>
      </c>
      <c r="I75" s="154">
        <v>1</v>
      </c>
      <c r="J75" s="131"/>
      <c r="K75" s="144">
        <v>8</v>
      </c>
      <c r="L75" s="144">
        <v>1.6</v>
      </c>
      <c r="M75" s="145">
        <v>-0.75</v>
      </c>
    </row>
    <row r="76" spans="1:14" x14ac:dyDescent="0.35">
      <c r="A76" s="139" t="s">
        <v>941</v>
      </c>
      <c r="B76" s="139" t="s">
        <v>939</v>
      </c>
      <c r="C76" s="146" t="s">
        <v>214</v>
      </c>
      <c r="D76" s="98" t="s">
        <v>1036</v>
      </c>
      <c r="E76" s="141">
        <v>11</v>
      </c>
      <c r="F76" s="141">
        <v>16</v>
      </c>
      <c r="G76" s="142">
        <v>13</v>
      </c>
      <c r="H76" s="142">
        <v>11</v>
      </c>
      <c r="I76" s="150">
        <v>15</v>
      </c>
      <c r="J76" s="131"/>
      <c r="K76" s="144">
        <v>66</v>
      </c>
      <c r="L76" s="144">
        <v>13.2</v>
      </c>
      <c r="M76" s="145">
        <v>0.36363636363636365</v>
      </c>
    </row>
    <row r="77" spans="1:14" x14ac:dyDescent="0.35">
      <c r="D77" s="161"/>
      <c r="E77" s="162"/>
      <c r="F77" s="162"/>
      <c r="G77" s="162"/>
      <c r="H77" s="163"/>
      <c r="I77" s="164"/>
      <c r="J77" s="131"/>
      <c r="K77" s="165"/>
      <c r="L77" s="165"/>
      <c r="M77" s="166"/>
    </row>
    <row r="78" spans="1:14" ht="14.25" customHeight="1" x14ac:dyDescent="0.35">
      <c r="D78" s="167"/>
      <c r="E78" s="168"/>
      <c r="F78" s="162"/>
      <c r="G78" s="162"/>
      <c r="H78" s="169"/>
      <c r="I78" s="170"/>
      <c r="J78" s="131"/>
      <c r="K78" s="165"/>
      <c r="L78" s="165"/>
      <c r="M78" s="171"/>
    </row>
    <row r="79" spans="1:14" s="176" customFormat="1" ht="24" customHeight="1" thickBot="1" x14ac:dyDescent="0.4">
      <c r="A79" s="481" t="s">
        <v>1037</v>
      </c>
      <c r="B79" s="482"/>
      <c r="C79" s="482"/>
      <c r="D79" s="482"/>
      <c r="E79" s="172">
        <f>SUM(E81:E127)</f>
        <v>285</v>
      </c>
      <c r="F79" s="172">
        <f>SUM(F81:F127)</f>
        <v>215</v>
      </c>
      <c r="G79" s="172">
        <f>SUM(G81:G127)</f>
        <v>302</v>
      </c>
      <c r="H79" s="173">
        <f>SUM(H81:H128)</f>
        <v>312</v>
      </c>
      <c r="I79" s="173">
        <f>SUM(I81:I128)</f>
        <v>224</v>
      </c>
      <c r="J79" s="174"/>
      <c r="K79" s="172">
        <f>SUM(E79:I79)</f>
        <v>1338</v>
      </c>
      <c r="L79" s="172">
        <f>K79/5</f>
        <v>267.60000000000002</v>
      </c>
      <c r="M79" s="175">
        <f>((I79-E79)/E79)</f>
        <v>-0.21403508771929824</v>
      </c>
    </row>
    <row r="80" spans="1:14" ht="31.5" thickTop="1" x14ac:dyDescent="0.35">
      <c r="A80" s="177" t="s">
        <v>104</v>
      </c>
      <c r="B80" s="177" t="s">
        <v>105</v>
      </c>
      <c r="C80" s="177" t="s">
        <v>933</v>
      </c>
      <c r="D80" s="177" t="s">
        <v>934</v>
      </c>
      <c r="E80" s="177">
        <v>2016</v>
      </c>
      <c r="F80" s="177">
        <v>2017</v>
      </c>
      <c r="G80" s="177">
        <v>2018</v>
      </c>
      <c r="H80" s="135">
        <v>2019</v>
      </c>
      <c r="I80" s="135">
        <v>2020</v>
      </c>
      <c r="J80" s="174"/>
      <c r="K80" s="137" t="s">
        <v>935</v>
      </c>
      <c r="L80" s="137" t="s">
        <v>936</v>
      </c>
      <c r="M80" s="137" t="s">
        <v>937</v>
      </c>
    </row>
    <row r="81" spans="1:14" x14ac:dyDescent="0.35">
      <c r="A81" s="178" t="s">
        <v>938</v>
      </c>
      <c r="B81" s="178" t="s">
        <v>939</v>
      </c>
      <c r="C81" s="140" t="s">
        <v>349</v>
      </c>
      <c r="D81" s="179" t="s">
        <v>1038</v>
      </c>
      <c r="E81" s="180">
        <v>21</v>
      </c>
      <c r="F81" s="180">
        <v>15</v>
      </c>
      <c r="G81" s="180">
        <v>24</v>
      </c>
      <c r="H81" s="180">
        <v>18</v>
      </c>
      <c r="I81" s="181">
        <v>8</v>
      </c>
      <c r="J81" s="174"/>
      <c r="K81" s="144">
        <v>86</v>
      </c>
      <c r="L81" s="144">
        <v>17.2</v>
      </c>
      <c r="M81" s="145">
        <v>-0.61904761904761907</v>
      </c>
    </row>
    <row r="82" spans="1:14" x14ac:dyDescent="0.35">
      <c r="A82" s="178" t="s">
        <v>941</v>
      </c>
      <c r="B82" s="178" t="s">
        <v>942</v>
      </c>
      <c r="C82" s="140" t="s">
        <v>426</v>
      </c>
      <c r="D82" s="179" t="s">
        <v>1039</v>
      </c>
      <c r="E82" s="180">
        <v>1</v>
      </c>
      <c r="F82" s="180">
        <v>6</v>
      </c>
      <c r="G82" s="180">
        <v>8</v>
      </c>
      <c r="H82" s="180">
        <v>9</v>
      </c>
      <c r="I82" s="181">
        <v>1</v>
      </c>
      <c r="J82" s="182"/>
      <c r="K82" s="144">
        <v>25</v>
      </c>
      <c r="L82" s="144">
        <v>5</v>
      </c>
      <c r="M82" s="145">
        <v>0</v>
      </c>
    </row>
    <row r="83" spans="1:14" x14ac:dyDescent="0.35">
      <c r="A83" s="183" t="s">
        <v>1003</v>
      </c>
      <c r="B83" s="183" t="s">
        <v>1003</v>
      </c>
      <c r="C83" s="184" t="s">
        <v>406</v>
      </c>
      <c r="D83" s="185" t="s">
        <v>1040</v>
      </c>
      <c r="E83" s="180">
        <v>5</v>
      </c>
      <c r="F83" s="180">
        <v>4</v>
      </c>
      <c r="G83" s="180">
        <v>3</v>
      </c>
      <c r="H83" s="180">
        <v>4</v>
      </c>
      <c r="I83" s="181">
        <v>2</v>
      </c>
      <c r="J83" s="186"/>
      <c r="K83" s="144">
        <v>18</v>
      </c>
      <c r="L83" s="144">
        <v>3.6</v>
      </c>
      <c r="M83" s="145">
        <v>-0.6</v>
      </c>
    </row>
    <row r="84" spans="1:14" s="158" customFormat="1" ht="29" x14ac:dyDescent="0.35">
      <c r="A84" s="178" t="s">
        <v>944</v>
      </c>
      <c r="B84" s="178" t="s">
        <v>945</v>
      </c>
      <c r="C84" s="140" t="s">
        <v>1041</v>
      </c>
      <c r="D84" s="179" t="s">
        <v>1042</v>
      </c>
      <c r="E84" s="180">
        <v>48</v>
      </c>
      <c r="F84" s="180">
        <v>7</v>
      </c>
      <c r="G84" s="180">
        <v>17</v>
      </c>
      <c r="H84" s="180">
        <v>23</v>
      </c>
      <c r="I84" s="181">
        <v>7</v>
      </c>
      <c r="J84" s="174"/>
      <c r="K84" s="144">
        <v>102</v>
      </c>
      <c r="L84" s="144">
        <v>20.399999999999999</v>
      </c>
      <c r="M84" s="145">
        <v>-0.85416666666666663</v>
      </c>
      <c r="N84" s="90"/>
    </row>
    <row r="85" spans="1:14" x14ac:dyDescent="0.35">
      <c r="A85" s="178" t="s">
        <v>969</v>
      </c>
      <c r="B85" s="178" t="s">
        <v>970</v>
      </c>
      <c r="C85" s="140" t="s">
        <v>375</v>
      </c>
      <c r="D85" s="179" t="s">
        <v>1043</v>
      </c>
      <c r="E85" s="180">
        <v>6</v>
      </c>
      <c r="F85" s="180">
        <v>10</v>
      </c>
      <c r="G85" s="180">
        <v>9</v>
      </c>
      <c r="H85" s="180">
        <v>4</v>
      </c>
      <c r="I85" s="181">
        <v>2</v>
      </c>
      <c r="J85" s="174"/>
      <c r="K85" s="144">
        <v>31</v>
      </c>
      <c r="L85" s="144">
        <v>6.2</v>
      </c>
      <c r="M85" s="145">
        <v>-0.66666666666666663</v>
      </c>
    </row>
    <row r="86" spans="1:14" x14ac:dyDescent="0.35">
      <c r="A86" s="178" t="s">
        <v>969</v>
      </c>
      <c r="B86" s="178" t="s">
        <v>970</v>
      </c>
      <c r="C86" s="140" t="s">
        <v>372</v>
      </c>
      <c r="D86" s="185" t="s">
        <v>1044</v>
      </c>
      <c r="E86" s="180">
        <v>11</v>
      </c>
      <c r="F86" s="180">
        <v>16</v>
      </c>
      <c r="G86" s="180">
        <v>18</v>
      </c>
      <c r="H86" s="180">
        <v>12</v>
      </c>
      <c r="I86" s="187">
        <v>10</v>
      </c>
      <c r="J86" s="174"/>
      <c r="K86" s="144">
        <v>67</v>
      </c>
      <c r="L86" s="144">
        <v>13.4</v>
      </c>
      <c r="M86" s="145">
        <v>-9.0909090909090912E-2</v>
      </c>
    </row>
    <row r="87" spans="1:14" ht="29" x14ac:dyDescent="0.35">
      <c r="A87" s="178" t="s">
        <v>944</v>
      </c>
      <c r="B87" s="178" t="s">
        <v>945</v>
      </c>
      <c r="C87" s="140" t="s">
        <v>1045</v>
      </c>
      <c r="D87" s="179" t="s">
        <v>1046</v>
      </c>
      <c r="E87" s="180">
        <v>24</v>
      </c>
      <c r="F87" s="180">
        <v>15</v>
      </c>
      <c r="G87" s="180">
        <v>15</v>
      </c>
      <c r="H87" s="180">
        <v>15</v>
      </c>
      <c r="I87" s="181">
        <v>13</v>
      </c>
      <c r="J87" s="174"/>
      <c r="K87" s="144">
        <v>82</v>
      </c>
      <c r="L87" s="144">
        <v>16.399999999999999</v>
      </c>
      <c r="M87" s="145">
        <v>-0.45833333333333331</v>
      </c>
    </row>
    <row r="88" spans="1:14" x14ac:dyDescent="0.35">
      <c r="A88" s="178" t="s">
        <v>944</v>
      </c>
      <c r="B88" s="178" t="s">
        <v>945</v>
      </c>
      <c r="C88" s="140" t="s">
        <v>465</v>
      </c>
      <c r="D88" s="179" t="s">
        <v>1047</v>
      </c>
      <c r="E88" s="180">
        <v>6</v>
      </c>
      <c r="F88" s="180">
        <v>1</v>
      </c>
      <c r="G88" s="180">
        <v>2</v>
      </c>
      <c r="H88" s="180">
        <v>2</v>
      </c>
      <c r="I88" s="181">
        <v>2</v>
      </c>
      <c r="J88" s="186"/>
      <c r="K88" s="144">
        <v>13</v>
      </c>
      <c r="L88" s="144">
        <v>2.6</v>
      </c>
      <c r="M88" s="145">
        <v>-0.66666666666666663</v>
      </c>
    </row>
    <row r="89" spans="1:14" x14ac:dyDescent="0.35">
      <c r="A89" s="178" t="s">
        <v>944</v>
      </c>
      <c r="B89" s="178" t="s">
        <v>945</v>
      </c>
      <c r="C89" s="140" t="s">
        <v>469</v>
      </c>
      <c r="D89" s="179" t="s">
        <v>1048</v>
      </c>
      <c r="E89" s="180">
        <v>5</v>
      </c>
      <c r="F89" s="180">
        <v>3</v>
      </c>
      <c r="G89" s="180">
        <v>13</v>
      </c>
      <c r="H89" s="180">
        <v>11</v>
      </c>
      <c r="I89" s="181">
        <v>9</v>
      </c>
      <c r="J89" s="174"/>
      <c r="K89" s="144">
        <v>41</v>
      </c>
      <c r="L89" s="144">
        <v>8.1999999999999993</v>
      </c>
      <c r="M89" s="145">
        <v>0.8</v>
      </c>
    </row>
    <row r="90" spans="1:14" x14ac:dyDescent="0.35">
      <c r="A90" s="178" t="s">
        <v>969</v>
      </c>
      <c r="B90" s="178" t="s">
        <v>984</v>
      </c>
      <c r="C90" s="188">
        <v>257</v>
      </c>
      <c r="D90" s="189" t="s">
        <v>787</v>
      </c>
      <c r="E90" s="180"/>
      <c r="F90" s="180"/>
      <c r="G90" s="180"/>
      <c r="H90" s="190">
        <v>1</v>
      </c>
      <c r="I90" s="191">
        <v>2</v>
      </c>
      <c r="J90" s="174"/>
      <c r="K90" s="144">
        <v>3</v>
      </c>
      <c r="L90" s="144">
        <v>0.6</v>
      </c>
      <c r="M90" s="145"/>
      <c r="N90" s="158"/>
    </row>
    <row r="91" spans="1:14" x14ac:dyDescent="0.35">
      <c r="A91" s="178" t="s">
        <v>938</v>
      </c>
      <c r="B91" s="178" t="s">
        <v>950</v>
      </c>
      <c r="C91" s="140" t="s">
        <v>322</v>
      </c>
      <c r="D91" s="179" t="s">
        <v>1049</v>
      </c>
      <c r="E91" s="180">
        <v>9</v>
      </c>
      <c r="F91" s="180">
        <v>7</v>
      </c>
      <c r="G91" s="180">
        <v>7</v>
      </c>
      <c r="H91" s="180">
        <v>13</v>
      </c>
      <c r="I91" s="181">
        <v>8</v>
      </c>
      <c r="J91" s="186"/>
      <c r="K91" s="144">
        <v>44</v>
      </c>
      <c r="L91" s="144">
        <v>8.8000000000000007</v>
      </c>
      <c r="M91" s="145">
        <v>-0.1111111111111111</v>
      </c>
    </row>
    <row r="92" spans="1:14" ht="29" x14ac:dyDescent="0.35">
      <c r="A92" s="178" t="s">
        <v>938</v>
      </c>
      <c r="B92" s="178" t="s">
        <v>950</v>
      </c>
      <c r="C92" s="146" t="s">
        <v>1050</v>
      </c>
      <c r="D92" s="179" t="s">
        <v>1051</v>
      </c>
      <c r="E92" s="180">
        <v>5</v>
      </c>
      <c r="F92" s="180">
        <v>3</v>
      </c>
      <c r="G92" s="180">
        <v>8</v>
      </c>
      <c r="H92" s="180">
        <v>5</v>
      </c>
      <c r="I92" s="181">
        <v>3</v>
      </c>
      <c r="J92" s="186"/>
      <c r="K92" s="144">
        <v>24</v>
      </c>
      <c r="L92" s="144">
        <v>4.8</v>
      </c>
      <c r="M92" s="145">
        <v>-0.4</v>
      </c>
    </row>
    <row r="93" spans="1:14" x14ac:dyDescent="0.35">
      <c r="A93" s="178" t="s">
        <v>938</v>
      </c>
      <c r="B93" s="178" t="s">
        <v>950</v>
      </c>
      <c r="C93" s="146" t="s">
        <v>1052</v>
      </c>
      <c r="D93" s="179" t="s">
        <v>1053</v>
      </c>
      <c r="E93" s="180">
        <v>1</v>
      </c>
      <c r="F93" s="180">
        <v>4</v>
      </c>
      <c r="G93" s="180">
        <v>4</v>
      </c>
      <c r="H93" s="180">
        <v>3</v>
      </c>
      <c r="I93" s="181">
        <v>3</v>
      </c>
      <c r="J93" s="174"/>
      <c r="K93" s="144">
        <v>15</v>
      </c>
      <c r="L93" s="144">
        <v>3</v>
      </c>
      <c r="M93" s="145">
        <v>2</v>
      </c>
    </row>
    <row r="94" spans="1:14" x14ac:dyDescent="0.35">
      <c r="A94" s="178" t="s">
        <v>938</v>
      </c>
      <c r="B94" s="178" t="s">
        <v>950</v>
      </c>
      <c r="C94" s="146" t="s">
        <v>1054</v>
      </c>
      <c r="D94" s="179" t="s">
        <v>1055</v>
      </c>
      <c r="E94" s="180">
        <v>12</v>
      </c>
      <c r="F94" s="180">
        <v>14</v>
      </c>
      <c r="G94" s="180">
        <v>12</v>
      </c>
      <c r="H94" s="180">
        <v>17</v>
      </c>
      <c r="I94" s="181">
        <v>6</v>
      </c>
      <c r="J94" s="186"/>
      <c r="K94" s="144">
        <v>61</v>
      </c>
      <c r="L94" s="144">
        <v>12.2</v>
      </c>
      <c r="M94" s="145">
        <v>-0.5</v>
      </c>
      <c r="N94" s="158"/>
    </row>
    <row r="95" spans="1:14" x14ac:dyDescent="0.35">
      <c r="A95" s="178" t="s">
        <v>938</v>
      </c>
      <c r="B95" s="178" t="s">
        <v>939</v>
      </c>
      <c r="C95" s="146" t="s">
        <v>1056</v>
      </c>
      <c r="D95" s="179" t="s">
        <v>1057</v>
      </c>
      <c r="E95" s="180">
        <v>6</v>
      </c>
      <c r="F95" s="180">
        <v>6</v>
      </c>
      <c r="G95" s="180">
        <v>8</v>
      </c>
      <c r="H95" s="180">
        <v>4</v>
      </c>
      <c r="I95" s="181">
        <v>5</v>
      </c>
      <c r="J95" s="174"/>
      <c r="K95" s="144">
        <v>29</v>
      </c>
      <c r="L95" s="144">
        <v>5.8</v>
      </c>
      <c r="M95" s="145">
        <v>-0.16666666666666666</v>
      </c>
    </row>
    <row r="96" spans="1:14" x14ac:dyDescent="0.35">
      <c r="A96" s="178" t="s">
        <v>938</v>
      </c>
      <c r="B96" s="178" t="s">
        <v>950</v>
      </c>
      <c r="C96" s="146" t="s">
        <v>357</v>
      </c>
      <c r="D96" s="192" t="s">
        <v>1058</v>
      </c>
      <c r="E96" s="180"/>
      <c r="F96" s="180">
        <v>2</v>
      </c>
      <c r="G96" s="180">
        <v>15</v>
      </c>
      <c r="H96" s="180">
        <v>18</v>
      </c>
      <c r="I96" s="181">
        <v>13</v>
      </c>
      <c r="J96" s="174"/>
      <c r="K96" s="144">
        <v>48</v>
      </c>
      <c r="L96" s="144">
        <v>9.6</v>
      </c>
      <c r="M96" s="145"/>
      <c r="N96" s="158"/>
    </row>
    <row r="97" spans="1:17" x14ac:dyDescent="0.35">
      <c r="A97" s="178" t="s">
        <v>938</v>
      </c>
      <c r="B97" s="178" t="s">
        <v>950</v>
      </c>
      <c r="C97" s="184" t="s">
        <v>334</v>
      </c>
      <c r="D97" s="185" t="s">
        <v>1059</v>
      </c>
      <c r="E97" s="180">
        <v>2</v>
      </c>
      <c r="F97" s="180"/>
      <c r="G97" s="180"/>
      <c r="H97" s="180">
        <v>1</v>
      </c>
      <c r="I97" s="181"/>
      <c r="J97" s="174"/>
      <c r="K97" s="144">
        <v>3</v>
      </c>
      <c r="L97" s="144">
        <v>0.6</v>
      </c>
      <c r="M97" s="145">
        <v>-1</v>
      </c>
    </row>
    <row r="98" spans="1:17" x14ac:dyDescent="0.35">
      <c r="A98" s="178" t="s">
        <v>969</v>
      </c>
      <c r="B98" s="178" t="s">
        <v>984</v>
      </c>
      <c r="C98" s="146" t="s">
        <v>396</v>
      </c>
      <c r="D98" s="179" t="s">
        <v>1060</v>
      </c>
      <c r="E98" s="180">
        <v>3</v>
      </c>
      <c r="F98" s="180">
        <v>9</v>
      </c>
      <c r="G98" s="180">
        <v>9</v>
      </c>
      <c r="H98" s="180">
        <v>10</v>
      </c>
      <c r="I98" s="181">
        <v>11</v>
      </c>
      <c r="J98" s="174"/>
      <c r="K98" s="144">
        <v>42</v>
      </c>
      <c r="L98" s="144">
        <v>8.4</v>
      </c>
      <c r="M98" s="145">
        <v>2.6666666666666665</v>
      </c>
      <c r="O98" s="158"/>
      <c r="P98" s="158"/>
      <c r="Q98" s="158"/>
    </row>
    <row r="99" spans="1:17" ht="29" x14ac:dyDescent="0.35">
      <c r="A99" s="178" t="s">
        <v>969</v>
      </c>
      <c r="B99" s="178" t="s">
        <v>984</v>
      </c>
      <c r="C99" s="146" t="s">
        <v>1061</v>
      </c>
      <c r="D99" s="179" t="s">
        <v>1062</v>
      </c>
      <c r="E99" s="180">
        <v>1</v>
      </c>
      <c r="F99" s="180">
        <v>1</v>
      </c>
      <c r="G99" s="180">
        <v>1</v>
      </c>
      <c r="H99" s="180">
        <v>1</v>
      </c>
      <c r="I99" s="181">
        <v>1</v>
      </c>
      <c r="J99" s="174"/>
      <c r="K99" s="144">
        <v>5</v>
      </c>
      <c r="L99" s="144">
        <v>1</v>
      </c>
      <c r="M99" s="145">
        <v>0</v>
      </c>
      <c r="N99" s="158"/>
    </row>
    <row r="100" spans="1:17" x14ac:dyDescent="0.35">
      <c r="A100" s="178" t="s">
        <v>969</v>
      </c>
      <c r="B100" s="178" t="s">
        <v>984</v>
      </c>
      <c r="C100" s="188" t="s">
        <v>510</v>
      </c>
      <c r="D100" s="189" t="s">
        <v>1063</v>
      </c>
      <c r="E100" s="180"/>
      <c r="F100" s="180"/>
      <c r="G100" s="180"/>
      <c r="H100" s="190">
        <v>2</v>
      </c>
      <c r="I100" s="191">
        <v>10</v>
      </c>
      <c r="J100" s="174"/>
      <c r="K100" s="144">
        <v>12</v>
      </c>
      <c r="L100" s="144">
        <v>2.4</v>
      </c>
      <c r="M100" s="145"/>
      <c r="N100" s="158"/>
    </row>
    <row r="101" spans="1:17" x14ac:dyDescent="0.35">
      <c r="A101" s="178" t="s">
        <v>938</v>
      </c>
      <c r="B101" s="178" t="s">
        <v>950</v>
      </c>
      <c r="C101" s="146" t="s">
        <v>524</v>
      </c>
      <c r="D101" s="179" t="s">
        <v>1064</v>
      </c>
      <c r="E101" s="180">
        <v>1</v>
      </c>
      <c r="F101" s="180">
        <v>1</v>
      </c>
      <c r="G101" s="180">
        <v>1</v>
      </c>
      <c r="H101" s="180">
        <v>1</v>
      </c>
      <c r="I101" s="181">
        <v>1</v>
      </c>
      <c r="J101" s="174"/>
      <c r="K101" s="144">
        <v>5</v>
      </c>
      <c r="L101" s="144">
        <v>1</v>
      </c>
      <c r="M101" s="145">
        <v>0</v>
      </c>
    </row>
    <row r="102" spans="1:17" x14ac:dyDescent="0.35">
      <c r="A102" s="178" t="s">
        <v>938</v>
      </c>
      <c r="B102" s="178" t="s">
        <v>950</v>
      </c>
      <c r="C102" s="146" t="s">
        <v>325</v>
      </c>
      <c r="D102" s="179" t="s">
        <v>1065</v>
      </c>
      <c r="E102" s="180">
        <v>2</v>
      </c>
      <c r="F102" s="180">
        <v>5</v>
      </c>
      <c r="G102" s="180">
        <v>8</v>
      </c>
      <c r="H102" s="180">
        <v>6</v>
      </c>
      <c r="I102" s="181">
        <v>1</v>
      </c>
      <c r="J102" s="174"/>
      <c r="K102" s="144">
        <v>22</v>
      </c>
      <c r="L102" s="144">
        <v>4.4000000000000004</v>
      </c>
      <c r="M102" s="145">
        <v>-0.5</v>
      </c>
    </row>
    <row r="103" spans="1:17" x14ac:dyDescent="0.35">
      <c r="A103" s="178" t="s">
        <v>969</v>
      </c>
      <c r="B103" s="178" t="s">
        <v>984</v>
      </c>
      <c r="C103" s="188" t="s">
        <v>157</v>
      </c>
      <c r="D103" s="193" t="s">
        <v>1066</v>
      </c>
      <c r="E103" s="180">
        <v>3</v>
      </c>
      <c r="F103" s="180">
        <v>1</v>
      </c>
      <c r="G103" s="180">
        <v>0</v>
      </c>
      <c r="H103" s="190">
        <v>3</v>
      </c>
      <c r="I103" s="191">
        <v>4</v>
      </c>
      <c r="J103" s="174"/>
      <c r="K103" s="144">
        <v>11</v>
      </c>
      <c r="L103" s="144">
        <v>2.2000000000000002</v>
      </c>
      <c r="M103" s="145">
        <v>0.33333333333333331</v>
      </c>
      <c r="N103" s="158"/>
    </row>
    <row r="104" spans="1:17" s="158" customFormat="1" x14ac:dyDescent="0.35">
      <c r="A104" s="183" t="s">
        <v>938</v>
      </c>
      <c r="B104" s="183" t="s">
        <v>988</v>
      </c>
      <c r="C104" s="146" t="s">
        <v>300</v>
      </c>
      <c r="D104" s="185" t="s">
        <v>1067</v>
      </c>
      <c r="E104" s="180">
        <v>8</v>
      </c>
      <c r="F104" s="180">
        <v>5</v>
      </c>
      <c r="G104" s="180">
        <v>12</v>
      </c>
      <c r="H104" s="180">
        <v>7</v>
      </c>
      <c r="I104" s="181">
        <v>4</v>
      </c>
      <c r="J104" s="174"/>
      <c r="K104" s="144">
        <v>36</v>
      </c>
      <c r="L104" s="144">
        <v>7.2</v>
      </c>
      <c r="M104" s="145">
        <v>-0.5</v>
      </c>
      <c r="O104" s="90"/>
      <c r="P104" s="90"/>
      <c r="Q104" s="90"/>
    </row>
    <row r="105" spans="1:17" s="158" customFormat="1" x14ac:dyDescent="0.35">
      <c r="A105" s="178" t="s">
        <v>941</v>
      </c>
      <c r="B105" s="178" t="s">
        <v>942</v>
      </c>
      <c r="C105" s="146" t="s">
        <v>248</v>
      </c>
      <c r="D105" s="179" t="s">
        <v>1068</v>
      </c>
      <c r="E105" s="180"/>
      <c r="F105" s="180"/>
      <c r="G105" s="180">
        <v>2</v>
      </c>
      <c r="H105" s="180">
        <v>1</v>
      </c>
      <c r="I105" s="181">
        <v>1</v>
      </c>
      <c r="J105" s="174"/>
      <c r="K105" s="144">
        <v>4</v>
      </c>
      <c r="L105" s="144">
        <v>0.8</v>
      </c>
      <c r="M105" s="145"/>
      <c r="N105" s="90"/>
      <c r="O105" s="90"/>
      <c r="P105" s="90"/>
      <c r="Q105" s="90"/>
    </row>
    <row r="106" spans="1:17" x14ac:dyDescent="0.35">
      <c r="A106" s="178" t="s">
        <v>941</v>
      </c>
      <c r="B106" s="178" t="s">
        <v>939</v>
      </c>
      <c r="C106" s="184" t="s">
        <v>1069</v>
      </c>
      <c r="D106" s="179" t="s">
        <v>1070</v>
      </c>
      <c r="E106" s="180"/>
      <c r="F106" s="180">
        <v>1</v>
      </c>
      <c r="G106" s="180"/>
      <c r="H106" s="180">
        <v>1</v>
      </c>
      <c r="I106" s="181">
        <v>2</v>
      </c>
      <c r="J106" s="174"/>
      <c r="K106" s="144">
        <v>4</v>
      </c>
      <c r="L106" s="144">
        <v>0.8</v>
      </c>
      <c r="M106" s="145"/>
      <c r="N106" s="158"/>
    </row>
    <row r="107" spans="1:17" x14ac:dyDescent="0.35">
      <c r="A107" s="178" t="s">
        <v>941</v>
      </c>
      <c r="B107" s="178" t="s">
        <v>939</v>
      </c>
      <c r="C107" s="146" t="s">
        <v>1071</v>
      </c>
      <c r="D107" s="179" t="s">
        <v>1072</v>
      </c>
      <c r="E107" s="180"/>
      <c r="F107" s="180"/>
      <c r="G107" s="180">
        <v>3</v>
      </c>
      <c r="H107" s="180">
        <v>4</v>
      </c>
      <c r="I107" s="181">
        <v>1</v>
      </c>
      <c r="J107" s="174"/>
      <c r="K107" s="144">
        <v>8</v>
      </c>
      <c r="L107" s="144">
        <v>1.6</v>
      </c>
      <c r="M107" s="145"/>
      <c r="N107" s="158"/>
      <c r="O107" s="158"/>
      <c r="P107" s="158"/>
      <c r="Q107" s="158"/>
    </row>
    <row r="108" spans="1:17" x14ac:dyDescent="0.35">
      <c r="A108" s="178" t="s">
        <v>941</v>
      </c>
      <c r="B108" s="178" t="s">
        <v>939</v>
      </c>
      <c r="C108" s="140" t="s">
        <v>1073</v>
      </c>
      <c r="D108" s="179" t="s">
        <v>1074</v>
      </c>
      <c r="E108" s="180"/>
      <c r="F108" s="180">
        <v>1</v>
      </c>
      <c r="G108" s="180">
        <v>3</v>
      </c>
      <c r="H108" s="180">
        <v>5</v>
      </c>
      <c r="I108" s="181">
        <v>2</v>
      </c>
      <c r="J108" s="174"/>
      <c r="K108" s="144">
        <v>11</v>
      </c>
      <c r="L108" s="144">
        <v>2.2000000000000002</v>
      </c>
      <c r="M108" s="145"/>
      <c r="O108" s="158"/>
      <c r="P108" s="158"/>
      <c r="Q108" s="158"/>
    </row>
    <row r="109" spans="1:17" x14ac:dyDescent="0.35">
      <c r="A109" s="178" t="s">
        <v>944</v>
      </c>
      <c r="B109" s="178" t="s">
        <v>945</v>
      </c>
      <c r="C109" s="140" t="s">
        <v>589</v>
      </c>
      <c r="D109" s="179" t="s">
        <v>1075</v>
      </c>
      <c r="E109" s="180">
        <v>5</v>
      </c>
      <c r="F109" s="180">
        <v>2</v>
      </c>
      <c r="G109" s="180">
        <v>6</v>
      </c>
      <c r="H109" s="180">
        <v>1</v>
      </c>
      <c r="I109" s="181">
        <v>4</v>
      </c>
      <c r="J109" s="174"/>
      <c r="K109" s="144">
        <v>18</v>
      </c>
      <c r="L109" s="144">
        <v>3.6</v>
      </c>
      <c r="M109" s="145">
        <v>-0.2</v>
      </c>
    </row>
    <row r="110" spans="1:17" x14ac:dyDescent="0.35">
      <c r="A110" s="178" t="s">
        <v>938</v>
      </c>
      <c r="B110" s="178" t="s">
        <v>950</v>
      </c>
      <c r="C110" s="140" t="s">
        <v>594</v>
      </c>
      <c r="D110" s="179" t="s">
        <v>1076</v>
      </c>
      <c r="E110" s="180">
        <v>11</v>
      </c>
      <c r="F110" s="180">
        <v>4</v>
      </c>
      <c r="G110" s="180">
        <v>3</v>
      </c>
      <c r="H110" s="180">
        <v>8</v>
      </c>
      <c r="I110" s="181">
        <v>5</v>
      </c>
      <c r="J110" s="174"/>
      <c r="K110" s="144">
        <v>31</v>
      </c>
      <c r="L110" s="144">
        <v>6.2</v>
      </c>
      <c r="M110" s="145">
        <v>-0.54545454545454541</v>
      </c>
    </row>
    <row r="111" spans="1:17" x14ac:dyDescent="0.35">
      <c r="A111" s="178" t="s">
        <v>938</v>
      </c>
      <c r="B111" s="178" t="s">
        <v>939</v>
      </c>
      <c r="C111" s="140" t="s">
        <v>1077</v>
      </c>
      <c r="D111" s="179" t="s">
        <v>1078</v>
      </c>
      <c r="E111" s="180">
        <v>8</v>
      </c>
      <c r="F111" s="180">
        <v>7</v>
      </c>
      <c r="G111" s="180">
        <v>4</v>
      </c>
      <c r="H111" s="180">
        <v>2</v>
      </c>
      <c r="I111" s="181">
        <v>13</v>
      </c>
      <c r="J111" s="174"/>
      <c r="K111" s="144">
        <v>34</v>
      </c>
      <c r="L111" s="144">
        <v>6.8</v>
      </c>
      <c r="M111" s="145">
        <v>0.625</v>
      </c>
      <c r="N111" s="158"/>
    </row>
    <row r="112" spans="1:17" s="158" customFormat="1" x14ac:dyDescent="0.35">
      <c r="A112" s="178" t="s">
        <v>944</v>
      </c>
      <c r="B112" s="178" t="s">
        <v>945</v>
      </c>
      <c r="C112" s="140" t="s">
        <v>1079</v>
      </c>
      <c r="D112" s="179" t="s">
        <v>1080</v>
      </c>
      <c r="E112" s="180">
        <v>5</v>
      </c>
      <c r="F112" s="180">
        <v>1</v>
      </c>
      <c r="G112" s="180">
        <v>5</v>
      </c>
      <c r="H112" s="180">
        <v>3</v>
      </c>
      <c r="I112" s="181"/>
      <c r="J112" s="174"/>
      <c r="K112" s="144">
        <v>14</v>
      </c>
      <c r="L112" s="144">
        <v>2.8</v>
      </c>
      <c r="M112" s="145">
        <v>-1</v>
      </c>
      <c r="N112" s="90"/>
      <c r="O112" s="90"/>
      <c r="P112" s="90"/>
      <c r="Q112" s="90"/>
    </row>
    <row r="113" spans="1:17" x14ac:dyDescent="0.35">
      <c r="A113" s="178" t="s">
        <v>944</v>
      </c>
      <c r="B113" s="178" t="s">
        <v>945</v>
      </c>
      <c r="C113" s="140" t="s">
        <v>287</v>
      </c>
      <c r="D113" s="179" t="s">
        <v>1081</v>
      </c>
      <c r="E113" s="180">
        <v>5</v>
      </c>
      <c r="F113" s="180">
        <v>8</v>
      </c>
      <c r="G113" s="180">
        <v>6</v>
      </c>
      <c r="H113" s="180">
        <v>9</v>
      </c>
      <c r="I113" s="181">
        <v>8</v>
      </c>
      <c r="J113" s="174"/>
      <c r="K113" s="144">
        <v>36</v>
      </c>
      <c r="L113" s="144">
        <v>7.2</v>
      </c>
      <c r="M113" s="145">
        <v>0.6</v>
      </c>
    </row>
    <row r="114" spans="1:17" x14ac:dyDescent="0.35">
      <c r="A114" s="178" t="s">
        <v>938</v>
      </c>
      <c r="B114" s="178" t="s">
        <v>939</v>
      </c>
      <c r="C114" s="140" t="s">
        <v>1082</v>
      </c>
      <c r="D114" s="179" t="s">
        <v>1083</v>
      </c>
      <c r="E114" s="180">
        <v>7</v>
      </c>
      <c r="F114" s="180">
        <v>7</v>
      </c>
      <c r="G114" s="180">
        <v>2</v>
      </c>
      <c r="H114" s="180">
        <v>7</v>
      </c>
      <c r="I114" s="181">
        <v>3</v>
      </c>
      <c r="J114" s="174"/>
      <c r="K114" s="144">
        <v>26</v>
      </c>
      <c r="L114" s="144">
        <v>5.2</v>
      </c>
      <c r="M114" s="145">
        <v>-0.5714285714285714</v>
      </c>
      <c r="N114" s="158"/>
    </row>
    <row r="115" spans="1:17" s="158" customFormat="1" x14ac:dyDescent="0.35">
      <c r="A115" s="178" t="s">
        <v>944</v>
      </c>
      <c r="B115" s="178" t="s">
        <v>945</v>
      </c>
      <c r="C115" s="140" t="s">
        <v>640</v>
      </c>
      <c r="D115" s="179" t="s">
        <v>1084</v>
      </c>
      <c r="E115" s="180">
        <v>6</v>
      </c>
      <c r="F115" s="180">
        <v>4</v>
      </c>
      <c r="G115" s="180">
        <v>4</v>
      </c>
      <c r="H115" s="180">
        <v>3</v>
      </c>
      <c r="I115" s="181">
        <v>7</v>
      </c>
      <c r="J115" s="174"/>
      <c r="K115" s="144">
        <v>24</v>
      </c>
      <c r="L115" s="144">
        <v>4.8</v>
      </c>
      <c r="M115" s="145">
        <v>0.16666666666666666</v>
      </c>
      <c r="N115" s="90"/>
    </row>
    <row r="116" spans="1:17" x14ac:dyDescent="0.35">
      <c r="A116" s="178" t="s">
        <v>941</v>
      </c>
      <c r="B116" s="178" t="s">
        <v>939</v>
      </c>
      <c r="C116" s="146" t="s">
        <v>215</v>
      </c>
      <c r="D116" s="179" t="s">
        <v>1085</v>
      </c>
      <c r="E116" s="180">
        <v>16</v>
      </c>
      <c r="F116" s="180">
        <v>5</v>
      </c>
      <c r="G116" s="180">
        <v>17</v>
      </c>
      <c r="H116" s="180">
        <v>30</v>
      </c>
      <c r="I116" s="181">
        <v>20</v>
      </c>
      <c r="J116" s="174"/>
      <c r="K116" s="144">
        <v>88</v>
      </c>
      <c r="L116" s="144">
        <v>17.600000000000001</v>
      </c>
      <c r="M116" s="145">
        <v>0.25</v>
      </c>
    </row>
    <row r="117" spans="1:17" x14ac:dyDescent="0.35">
      <c r="A117" s="178" t="s">
        <v>969</v>
      </c>
      <c r="B117" s="178" t="s">
        <v>984</v>
      </c>
      <c r="C117" s="184" t="s">
        <v>1086</v>
      </c>
      <c r="D117" s="179" t="s">
        <v>1087</v>
      </c>
      <c r="E117" s="180">
        <v>1</v>
      </c>
      <c r="F117" s="180">
        <v>1</v>
      </c>
      <c r="G117" s="180"/>
      <c r="H117" s="180">
        <v>0</v>
      </c>
      <c r="I117" s="181"/>
      <c r="J117" s="174"/>
      <c r="K117" s="144">
        <v>2</v>
      </c>
      <c r="L117" s="144">
        <v>0.4</v>
      </c>
      <c r="M117" s="145">
        <v>-1</v>
      </c>
    </row>
    <row r="118" spans="1:17" x14ac:dyDescent="0.35">
      <c r="A118" s="178" t="s">
        <v>938</v>
      </c>
      <c r="B118" s="178" t="s">
        <v>950</v>
      </c>
      <c r="C118" s="146" t="s">
        <v>336</v>
      </c>
      <c r="D118" s="179" t="s">
        <v>1088</v>
      </c>
      <c r="E118" s="180">
        <v>4</v>
      </c>
      <c r="F118" s="180">
        <v>1</v>
      </c>
      <c r="G118" s="180">
        <v>2</v>
      </c>
      <c r="H118" s="180">
        <v>1</v>
      </c>
      <c r="I118" s="181">
        <v>2</v>
      </c>
      <c r="J118" s="174"/>
      <c r="K118" s="144">
        <v>10</v>
      </c>
      <c r="L118" s="144">
        <v>2</v>
      </c>
      <c r="M118" s="145">
        <v>-0.5</v>
      </c>
      <c r="N118" s="158"/>
      <c r="O118" s="158"/>
      <c r="P118" s="158"/>
      <c r="Q118" s="158"/>
    </row>
    <row r="119" spans="1:17" s="158" customFormat="1" x14ac:dyDescent="0.35">
      <c r="A119" s="178" t="s">
        <v>969</v>
      </c>
      <c r="B119" s="178" t="s">
        <v>984</v>
      </c>
      <c r="C119" s="146" t="s">
        <v>628</v>
      </c>
      <c r="D119" s="179" t="s">
        <v>1089</v>
      </c>
      <c r="E119" s="180">
        <v>2</v>
      </c>
      <c r="F119" s="180">
        <v>2</v>
      </c>
      <c r="G119" s="180">
        <v>2</v>
      </c>
      <c r="H119" s="180">
        <v>4</v>
      </c>
      <c r="I119" s="181">
        <v>1</v>
      </c>
      <c r="J119" s="174"/>
      <c r="K119" s="144">
        <v>11</v>
      </c>
      <c r="L119" s="144">
        <v>2.2000000000000002</v>
      </c>
      <c r="M119" s="145">
        <v>-0.5</v>
      </c>
      <c r="N119" s="90"/>
      <c r="O119" s="90"/>
      <c r="P119" s="90"/>
      <c r="Q119" s="90"/>
    </row>
    <row r="120" spans="1:17" ht="29" x14ac:dyDescent="0.35">
      <c r="A120" s="178" t="s">
        <v>969</v>
      </c>
      <c r="B120" s="178" t="s">
        <v>984</v>
      </c>
      <c r="C120" s="146" t="s">
        <v>1090</v>
      </c>
      <c r="D120" s="179" t="s">
        <v>1091</v>
      </c>
      <c r="E120" s="180">
        <v>4</v>
      </c>
      <c r="F120" s="180">
        <v>1</v>
      </c>
      <c r="G120" s="180">
        <v>1</v>
      </c>
      <c r="H120" s="180">
        <v>1</v>
      </c>
      <c r="I120" s="181"/>
      <c r="J120" s="174"/>
      <c r="K120" s="144">
        <v>7</v>
      </c>
      <c r="L120" s="144">
        <v>1.4</v>
      </c>
      <c r="M120" s="145">
        <v>-1</v>
      </c>
    </row>
    <row r="121" spans="1:17" s="158" customFormat="1" x14ac:dyDescent="0.35">
      <c r="A121" s="178" t="s">
        <v>938</v>
      </c>
      <c r="B121" s="178" t="s">
        <v>939</v>
      </c>
      <c r="C121" s="146" t="s">
        <v>359</v>
      </c>
      <c r="D121" s="179" t="s">
        <v>1092</v>
      </c>
      <c r="E121" s="180">
        <v>18</v>
      </c>
      <c r="F121" s="180">
        <v>11</v>
      </c>
      <c r="G121" s="180">
        <v>16</v>
      </c>
      <c r="H121" s="180">
        <v>16</v>
      </c>
      <c r="I121" s="181">
        <v>9</v>
      </c>
      <c r="J121" s="174"/>
      <c r="K121" s="144">
        <v>70</v>
      </c>
      <c r="L121" s="144">
        <v>14</v>
      </c>
      <c r="M121" s="145">
        <v>-0.5</v>
      </c>
      <c r="N121" s="90"/>
      <c r="O121" s="90"/>
      <c r="P121" s="90"/>
      <c r="Q121" s="90"/>
    </row>
    <row r="122" spans="1:17" ht="29" x14ac:dyDescent="0.35">
      <c r="A122" s="178" t="s">
        <v>938</v>
      </c>
      <c r="B122" s="178" t="s">
        <v>950</v>
      </c>
      <c r="C122" s="146" t="s">
        <v>1093</v>
      </c>
      <c r="D122" s="179" t="s">
        <v>1094</v>
      </c>
      <c r="E122" s="180"/>
      <c r="F122" s="180">
        <v>10</v>
      </c>
      <c r="G122" s="180">
        <v>15</v>
      </c>
      <c r="H122" s="180">
        <v>8</v>
      </c>
      <c r="I122" s="181">
        <v>6</v>
      </c>
      <c r="J122" s="174"/>
      <c r="K122" s="144">
        <v>39</v>
      </c>
      <c r="L122" s="144">
        <v>7.8</v>
      </c>
      <c r="M122" s="145"/>
      <c r="O122" s="158"/>
      <c r="P122" s="158"/>
      <c r="Q122" s="158"/>
    </row>
    <row r="123" spans="1:17" x14ac:dyDescent="0.35">
      <c r="A123" s="178" t="s">
        <v>941</v>
      </c>
      <c r="B123" s="178" t="s">
        <v>939</v>
      </c>
      <c r="C123" s="146" t="s">
        <v>206</v>
      </c>
      <c r="D123" s="179" t="s">
        <v>1095</v>
      </c>
      <c r="E123" s="180">
        <v>7</v>
      </c>
      <c r="F123" s="180">
        <v>12</v>
      </c>
      <c r="G123" s="180">
        <v>13</v>
      </c>
      <c r="H123" s="180">
        <v>11</v>
      </c>
      <c r="I123" s="181">
        <v>9</v>
      </c>
      <c r="J123" s="174"/>
      <c r="K123" s="144">
        <v>52</v>
      </c>
      <c r="L123" s="144">
        <v>10.4</v>
      </c>
      <c r="M123" s="145">
        <v>0.2857142857142857</v>
      </c>
    </row>
    <row r="124" spans="1:17" s="158" customFormat="1" x14ac:dyDescent="0.35">
      <c r="A124" s="178" t="s">
        <v>944</v>
      </c>
      <c r="B124" s="178" t="s">
        <v>945</v>
      </c>
      <c r="C124" s="184" t="s">
        <v>145</v>
      </c>
      <c r="D124" s="179" t="s">
        <v>1096</v>
      </c>
      <c r="E124" s="180">
        <v>3</v>
      </c>
      <c r="F124" s="180"/>
      <c r="G124" s="180"/>
      <c r="H124" s="180">
        <v>2</v>
      </c>
      <c r="I124" s="181">
        <v>3</v>
      </c>
      <c r="J124" s="174"/>
      <c r="K124" s="144">
        <v>8</v>
      </c>
      <c r="L124" s="144">
        <v>1.6</v>
      </c>
      <c r="M124" s="145">
        <v>0</v>
      </c>
      <c r="N124" s="90"/>
    </row>
    <row r="125" spans="1:17" ht="29" x14ac:dyDescent="0.35">
      <c r="A125" s="178" t="s">
        <v>938</v>
      </c>
      <c r="B125" s="178" t="s">
        <v>950</v>
      </c>
      <c r="C125" s="146" t="s">
        <v>1097</v>
      </c>
      <c r="D125" s="185" t="s">
        <v>1098</v>
      </c>
      <c r="E125" s="180">
        <v>2</v>
      </c>
      <c r="F125" s="180"/>
      <c r="G125" s="180">
        <v>2</v>
      </c>
      <c r="H125" s="180">
        <v>1</v>
      </c>
      <c r="I125" s="181"/>
      <c r="J125" s="174"/>
      <c r="K125" s="144">
        <v>5</v>
      </c>
      <c r="L125" s="144">
        <v>1</v>
      </c>
      <c r="M125" s="145">
        <v>-1</v>
      </c>
    </row>
    <row r="126" spans="1:17" x14ac:dyDescent="0.35">
      <c r="A126" s="178" t="s">
        <v>938</v>
      </c>
      <c r="B126" s="178" t="s">
        <v>950</v>
      </c>
      <c r="C126" s="146" t="s">
        <v>338</v>
      </c>
      <c r="D126" s="179" t="s">
        <v>1099</v>
      </c>
      <c r="E126" s="180">
        <v>1</v>
      </c>
      <c r="F126" s="180">
        <v>2</v>
      </c>
      <c r="G126" s="180">
        <v>1</v>
      </c>
      <c r="H126" s="180">
        <v>0</v>
      </c>
      <c r="I126" s="181"/>
      <c r="J126" s="174"/>
      <c r="K126" s="144">
        <v>4</v>
      </c>
      <c r="L126" s="144">
        <v>0.8</v>
      </c>
      <c r="M126" s="145">
        <v>-1</v>
      </c>
    </row>
    <row r="127" spans="1:17" x14ac:dyDescent="0.35">
      <c r="A127" s="178" t="s">
        <v>938</v>
      </c>
      <c r="B127" s="178" t="s">
        <v>1100</v>
      </c>
      <c r="C127" s="146" t="s">
        <v>362</v>
      </c>
      <c r="D127" s="185" t="s">
        <v>1101</v>
      </c>
      <c r="E127" s="180"/>
      <c r="F127" s="180"/>
      <c r="G127" s="180">
        <v>1</v>
      </c>
      <c r="H127" s="180">
        <v>2</v>
      </c>
      <c r="I127" s="181">
        <v>2</v>
      </c>
      <c r="J127" s="174"/>
      <c r="K127" s="144">
        <v>5</v>
      </c>
      <c r="L127" s="144">
        <v>1</v>
      </c>
      <c r="M127" s="145"/>
    </row>
    <row r="128" spans="1:17" x14ac:dyDescent="0.35">
      <c r="A128" s="178" t="s">
        <v>941</v>
      </c>
      <c r="B128" s="178" t="s">
        <v>942</v>
      </c>
      <c r="C128" s="146" t="s">
        <v>246</v>
      </c>
      <c r="D128" s="179" t="s">
        <v>1102</v>
      </c>
      <c r="E128" s="180">
        <v>2</v>
      </c>
      <c r="F128" s="180">
        <v>1</v>
      </c>
      <c r="G128" s="180">
        <v>2</v>
      </c>
      <c r="H128" s="180">
        <v>2</v>
      </c>
      <c r="I128" s="181"/>
      <c r="J128" s="174"/>
      <c r="K128" s="144">
        <v>7</v>
      </c>
      <c r="L128" s="144">
        <v>1.4</v>
      </c>
      <c r="M128" s="145">
        <v>-1</v>
      </c>
    </row>
    <row r="129" spans="1:14" x14ac:dyDescent="0.35">
      <c r="D129" s="161"/>
      <c r="E129" s="162"/>
      <c r="F129" s="162"/>
      <c r="G129" s="162"/>
      <c r="H129" s="163"/>
      <c r="I129" s="163"/>
      <c r="J129" s="174"/>
      <c r="K129" s="165"/>
      <c r="L129" s="165"/>
      <c r="M129" s="166"/>
    </row>
    <row r="130" spans="1:14" s="195" customFormat="1" ht="21" customHeight="1" x14ac:dyDescent="0.35">
      <c r="A130" s="90"/>
      <c r="B130" s="90"/>
      <c r="C130" s="90"/>
      <c r="D130" s="194"/>
      <c r="E130" s="162"/>
      <c r="F130" s="162"/>
      <c r="G130" s="162"/>
      <c r="H130" s="169"/>
      <c r="I130" s="169"/>
      <c r="J130" s="174"/>
      <c r="K130" s="165"/>
      <c r="L130" s="165"/>
      <c r="M130" s="171"/>
    </row>
    <row r="131" spans="1:14" ht="16" thickBot="1" x14ac:dyDescent="0.4">
      <c r="A131" s="483" t="s">
        <v>1103</v>
      </c>
      <c r="B131" s="483"/>
      <c r="C131" s="483"/>
      <c r="D131" s="483"/>
      <c r="E131" s="196">
        <f>SUM(E133:E141)</f>
        <v>13</v>
      </c>
      <c r="F131" s="196">
        <f>SUM(F133:F141)</f>
        <v>8</v>
      </c>
      <c r="G131" s="196">
        <f>SUM(G133:G141)</f>
        <v>6</v>
      </c>
      <c r="H131" s="197">
        <f>SUM(H133:H141)</f>
        <v>4</v>
      </c>
      <c r="I131" s="197">
        <f>SUM(I133:I141)</f>
        <v>5</v>
      </c>
      <c r="J131" s="198"/>
      <c r="K131" s="196">
        <f>SUM(E131:I131)</f>
        <v>36</v>
      </c>
      <c r="L131" s="196">
        <f t="shared" ref="L131" si="0">K131/5</f>
        <v>7.2</v>
      </c>
      <c r="M131" s="199">
        <f>((ID34-E131)/E131)</f>
        <v>-1</v>
      </c>
    </row>
    <row r="132" spans="1:14" ht="31" x14ac:dyDescent="0.35">
      <c r="A132" s="177" t="s">
        <v>104</v>
      </c>
      <c r="B132" s="177" t="s">
        <v>105</v>
      </c>
      <c r="C132" s="177" t="s">
        <v>933</v>
      </c>
      <c r="D132" s="177" t="s">
        <v>934</v>
      </c>
      <c r="E132" s="177">
        <v>2016</v>
      </c>
      <c r="F132" s="177">
        <v>2017</v>
      </c>
      <c r="G132" s="177">
        <v>2018</v>
      </c>
      <c r="H132" s="177">
        <v>2019</v>
      </c>
      <c r="I132" s="177">
        <v>2020</v>
      </c>
      <c r="J132" s="198"/>
      <c r="K132" s="137" t="s">
        <v>935</v>
      </c>
      <c r="L132" s="137" t="s">
        <v>936</v>
      </c>
      <c r="M132" s="137" t="s">
        <v>937</v>
      </c>
    </row>
    <row r="133" spans="1:14" x14ac:dyDescent="0.35">
      <c r="A133" s="139" t="s">
        <v>938</v>
      </c>
      <c r="B133" s="139" t="s">
        <v>939</v>
      </c>
      <c r="C133" s="200" t="s">
        <v>1104</v>
      </c>
      <c r="D133" s="201" t="s">
        <v>1105</v>
      </c>
      <c r="E133" s="141">
        <v>1</v>
      </c>
      <c r="F133" s="141"/>
      <c r="G133" s="142"/>
      <c r="H133" s="202"/>
      <c r="I133" s="203"/>
      <c r="J133" s="198"/>
      <c r="K133" s="144">
        <v>1</v>
      </c>
      <c r="L133" s="144">
        <v>0.2</v>
      </c>
      <c r="M133" s="204">
        <v>-1</v>
      </c>
    </row>
    <row r="134" spans="1:14" ht="29" x14ac:dyDescent="0.35">
      <c r="A134" s="139" t="s">
        <v>938</v>
      </c>
      <c r="B134" s="139" t="s">
        <v>939</v>
      </c>
      <c r="C134" s="200" t="s">
        <v>1106</v>
      </c>
      <c r="D134" s="201" t="s">
        <v>1107</v>
      </c>
      <c r="E134" s="141">
        <v>1</v>
      </c>
      <c r="F134" s="141"/>
      <c r="G134" s="142"/>
      <c r="H134" s="202"/>
      <c r="I134" s="203"/>
      <c r="J134" s="198"/>
      <c r="K134" s="144">
        <v>1</v>
      </c>
      <c r="L134" s="144">
        <v>0.2</v>
      </c>
      <c r="M134" s="204">
        <v>-1</v>
      </c>
    </row>
    <row r="135" spans="1:14" x14ac:dyDescent="0.35">
      <c r="A135" s="139" t="s">
        <v>938</v>
      </c>
      <c r="B135" s="139" t="s">
        <v>939</v>
      </c>
      <c r="C135" s="200" t="s">
        <v>177</v>
      </c>
      <c r="D135" s="201" t="s">
        <v>1108</v>
      </c>
      <c r="E135" s="141"/>
      <c r="F135" s="141"/>
      <c r="G135" s="142">
        <v>1</v>
      </c>
      <c r="H135" s="205"/>
      <c r="I135" s="206"/>
      <c r="J135" s="207"/>
      <c r="K135" s="144">
        <v>1</v>
      </c>
      <c r="L135" s="144">
        <v>0.2</v>
      </c>
      <c r="M135" s="204"/>
    </row>
    <row r="136" spans="1:14" x14ac:dyDescent="0.35">
      <c r="A136" s="139" t="s">
        <v>938</v>
      </c>
      <c r="B136" s="139" t="s">
        <v>939</v>
      </c>
      <c r="C136" s="200" t="s">
        <v>634</v>
      </c>
      <c r="D136" s="201" t="s">
        <v>1109</v>
      </c>
      <c r="E136" s="141">
        <v>1</v>
      </c>
      <c r="F136" s="141">
        <v>2</v>
      </c>
      <c r="G136" s="142"/>
      <c r="H136" s="190">
        <v>2</v>
      </c>
      <c r="I136" s="191">
        <v>2</v>
      </c>
      <c r="J136" s="208">
        <v>2</v>
      </c>
      <c r="K136" s="144">
        <v>7</v>
      </c>
      <c r="L136" s="144">
        <v>1.4</v>
      </c>
      <c r="M136" s="204">
        <v>-1</v>
      </c>
    </row>
    <row r="137" spans="1:14" x14ac:dyDescent="0.35">
      <c r="A137" s="139" t="s">
        <v>944</v>
      </c>
      <c r="B137" s="139" t="s">
        <v>945</v>
      </c>
      <c r="C137" s="200" t="s">
        <v>725</v>
      </c>
      <c r="D137" s="201" t="s">
        <v>1110</v>
      </c>
      <c r="E137" s="141">
        <v>3</v>
      </c>
      <c r="F137" s="141">
        <v>2</v>
      </c>
      <c r="G137" s="142"/>
      <c r="H137" s="205"/>
      <c r="I137" s="206">
        <v>2</v>
      </c>
      <c r="J137" s="207"/>
      <c r="K137" s="144">
        <v>7</v>
      </c>
      <c r="L137" s="144">
        <v>1.4</v>
      </c>
      <c r="M137" s="204">
        <v>-1</v>
      </c>
    </row>
    <row r="138" spans="1:14" s="158" customFormat="1" x14ac:dyDescent="0.35">
      <c r="A138" s="139" t="s">
        <v>944</v>
      </c>
      <c r="B138" s="139" t="s">
        <v>945</v>
      </c>
      <c r="C138" s="200" t="s">
        <v>1111</v>
      </c>
      <c r="D138" s="201" t="s">
        <v>1112</v>
      </c>
      <c r="E138" s="141">
        <v>5</v>
      </c>
      <c r="F138" s="141">
        <v>3</v>
      </c>
      <c r="G138" s="142">
        <v>2</v>
      </c>
      <c r="H138" s="205"/>
      <c r="I138" s="206">
        <v>1</v>
      </c>
      <c r="J138" s="207"/>
      <c r="K138" s="144">
        <v>11</v>
      </c>
      <c r="L138" s="144">
        <v>2.2000000000000002</v>
      </c>
      <c r="M138" s="204">
        <v>-1</v>
      </c>
      <c r="N138" s="90"/>
    </row>
    <row r="139" spans="1:14" x14ac:dyDescent="0.35">
      <c r="A139" s="139" t="s">
        <v>944</v>
      </c>
      <c r="B139" s="139" t="s">
        <v>945</v>
      </c>
      <c r="C139" s="200" t="s">
        <v>706</v>
      </c>
      <c r="D139" s="201" t="s">
        <v>1113</v>
      </c>
      <c r="E139" s="141">
        <v>1</v>
      </c>
      <c r="F139" s="141"/>
      <c r="G139" s="142"/>
      <c r="H139" s="205"/>
      <c r="I139" s="206"/>
      <c r="J139" s="207"/>
      <c r="K139" s="144">
        <v>1</v>
      </c>
      <c r="L139" s="144">
        <v>0.2</v>
      </c>
      <c r="M139" s="204">
        <v>-1</v>
      </c>
      <c r="N139" s="158"/>
    </row>
    <row r="140" spans="1:14" x14ac:dyDescent="0.35">
      <c r="A140" s="139" t="s">
        <v>941</v>
      </c>
      <c r="B140" s="139" t="s">
        <v>939</v>
      </c>
      <c r="C140" s="200" t="s">
        <v>237</v>
      </c>
      <c r="D140" s="201" t="s">
        <v>1114</v>
      </c>
      <c r="E140" s="141"/>
      <c r="F140" s="141">
        <v>1</v>
      </c>
      <c r="G140" s="142"/>
      <c r="H140" s="190">
        <v>2</v>
      </c>
      <c r="I140" s="191"/>
      <c r="J140" s="208">
        <v>2</v>
      </c>
      <c r="K140" s="144">
        <v>3</v>
      </c>
      <c r="L140" s="144">
        <v>0.6</v>
      </c>
      <c r="M140" s="204"/>
    </row>
    <row r="141" spans="1:14" x14ac:dyDescent="0.35">
      <c r="A141" s="139" t="s">
        <v>941</v>
      </c>
      <c r="B141" s="139" t="s">
        <v>942</v>
      </c>
      <c r="C141" s="209">
        <v>816</v>
      </c>
      <c r="D141" s="201" t="s">
        <v>1115</v>
      </c>
      <c r="E141" s="141">
        <v>1</v>
      </c>
      <c r="F141" s="141"/>
      <c r="G141" s="142">
        <v>3</v>
      </c>
      <c r="H141" s="210"/>
      <c r="I141" s="210"/>
      <c r="J141" s="211"/>
      <c r="K141" s="144">
        <v>4</v>
      </c>
      <c r="L141" s="144">
        <v>0.8</v>
      </c>
      <c r="M141" s="204">
        <v>-1</v>
      </c>
    </row>
    <row r="142" spans="1:14" x14ac:dyDescent="0.35">
      <c r="D142" s="98" t="s">
        <v>91</v>
      </c>
      <c r="E142" s="212">
        <v>2820</v>
      </c>
      <c r="F142" s="212">
        <v>2835</v>
      </c>
      <c r="G142" s="212">
        <v>2884</v>
      </c>
      <c r="H142" s="212">
        <v>3079</v>
      </c>
      <c r="I142" s="212">
        <v>3033</v>
      </c>
      <c r="J142" s="211"/>
      <c r="K142" s="152"/>
      <c r="L142" s="152"/>
      <c r="M142" s="145"/>
    </row>
    <row r="144" spans="1:14" x14ac:dyDescent="0.35">
      <c r="A144" s="213" t="s">
        <v>1116</v>
      </c>
    </row>
    <row r="148" spans="1:13" s="121" customFormat="1" x14ac:dyDescent="0.35">
      <c r="A148" s="90"/>
      <c r="B148" s="90"/>
      <c r="C148" s="90"/>
      <c r="D148" s="90"/>
      <c r="E148" s="90"/>
      <c r="F148" s="90"/>
      <c r="G148" s="90"/>
      <c r="H148" s="90"/>
      <c r="I148" s="90"/>
      <c r="M148" s="214"/>
    </row>
    <row r="149" spans="1:13" s="121" customFormat="1" x14ac:dyDescent="0.35">
      <c r="A149" s="90"/>
      <c r="B149" s="90"/>
      <c r="C149" s="90"/>
      <c r="D149" s="90"/>
      <c r="E149" s="90"/>
      <c r="F149" s="90"/>
      <c r="G149" s="90"/>
      <c r="H149" s="90"/>
      <c r="I149" s="90"/>
      <c r="M149" s="214"/>
    </row>
    <row r="150" spans="1:13" s="121" customFormat="1" x14ac:dyDescent="0.35">
      <c r="M150" s="214"/>
    </row>
    <row r="151" spans="1:13" s="121" customFormat="1" x14ac:dyDescent="0.35">
      <c r="M151" s="214"/>
    </row>
    <row r="152" spans="1:13" s="121" customFormat="1" x14ac:dyDescent="0.35">
      <c r="M152" s="214"/>
    </row>
    <row r="153" spans="1:13" s="121" customFormat="1" x14ac:dyDescent="0.35">
      <c r="M153" s="214"/>
    </row>
    <row r="154" spans="1:13" x14ac:dyDescent="0.35">
      <c r="A154" s="121"/>
      <c r="B154" s="121"/>
      <c r="C154" s="121"/>
      <c r="D154" s="121"/>
      <c r="E154" s="121"/>
      <c r="F154" s="121"/>
      <c r="G154" s="121"/>
      <c r="H154" s="121"/>
      <c r="I154" s="121"/>
    </row>
    <row r="155" spans="1:13" x14ac:dyDescent="0.35">
      <c r="A155" s="121"/>
      <c r="B155" s="121"/>
      <c r="C155" s="121"/>
      <c r="D155" s="121"/>
      <c r="E155" s="121"/>
      <c r="F155" s="121"/>
      <c r="G155" s="121"/>
      <c r="H155" s="121"/>
      <c r="I155" s="121"/>
    </row>
  </sheetData>
  <sheetProtection algorithmName="SHA-512" hashValue="nG+1snMe+Na9x7zqM9F+bltxcd7gPLhlug+hBN6fa0cvF9Wdw9Tr6J/hp7L0Fkceihl3aMrDpQ3TJ2ovY//qnA==" saltValue="fFYWQK8HKf3najxcn258BA==" spinCount="100000" sheet="1" objects="1" scenarios="1" sort="0" autoFilter="0"/>
  <autoFilter ref="A3:M3"/>
  <mergeCells count="4">
    <mergeCell ref="A1:M1"/>
    <mergeCell ref="A2:D2"/>
    <mergeCell ref="A79:D79"/>
    <mergeCell ref="A131:D131"/>
  </mergeCells>
  <printOptions horizontalCentered="1"/>
  <pageMargins left="0.45" right="0.2" top="0.75" bottom="0.75" header="0.3" footer="0.3"/>
  <pageSetup scale="61" fitToHeight="0" orientation="portrait" r:id="rId1"/>
  <headerFooter>
    <oddFooter>&amp;L&amp;"Arial,Italic"&amp;9Resource Planning Toolkit-FY2018&amp;C&amp;"Arial,Italic"Page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J22"/>
  <sheetViews>
    <sheetView view="pageBreakPreview" topLeftCell="A8" zoomScaleNormal="100" zoomScaleSheetLayoutView="100" zoomScalePageLayoutView="75" workbookViewId="0">
      <selection activeCell="H41" sqref="H41"/>
    </sheetView>
  </sheetViews>
  <sheetFormatPr defaultRowHeight="14.5" x14ac:dyDescent="0.35"/>
  <cols>
    <col min="2" max="2" width="9.1796875" style="5"/>
    <col min="3" max="3" width="10.453125" style="5" customWidth="1"/>
    <col min="4" max="10" width="9.1796875" style="5"/>
  </cols>
  <sheetData>
    <row r="7" spans="3:8" ht="26.25" customHeight="1" x14ac:dyDescent="0.35">
      <c r="C7" s="428" t="s">
        <v>92</v>
      </c>
      <c r="D7" s="428"/>
      <c r="E7" s="428"/>
      <c r="F7" s="428"/>
      <c r="G7" s="428"/>
      <c r="H7" s="428"/>
    </row>
    <row r="10" spans="3:8" ht="36" customHeight="1" x14ac:dyDescent="0.35">
      <c r="C10" s="436" t="s">
        <v>96</v>
      </c>
      <c r="D10" s="436"/>
      <c r="E10" s="436"/>
      <c r="F10" s="436"/>
      <c r="G10" s="436"/>
      <c r="H10" s="436"/>
    </row>
    <row r="11" spans="3:8" x14ac:dyDescent="0.35">
      <c r="C11" s="7"/>
      <c r="D11" s="7"/>
      <c r="E11" s="7"/>
      <c r="F11" s="7"/>
      <c r="G11" s="7"/>
      <c r="H11" s="7"/>
    </row>
    <row r="12" spans="3:8" ht="21" x14ac:dyDescent="0.5">
      <c r="C12" s="475"/>
      <c r="D12" s="475"/>
      <c r="E12" s="475"/>
      <c r="F12" s="475"/>
      <c r="G12" s="475"/>
      <c r="H12" s="475"/>
    </row>
    <row r="16" spans="3:8" ht="92.15" customHeight="1" x14ac:dyDescent="0.35">
      <c r="C16" s="23" t="s">
        <v>756</v>
      </c>
      <c r="D16" s="438" t="s">
        <v>761</v>
      </c>
      <c r="E16" s="484"/>
      <c r="F16" s="484"/>
      <c r="G16" s="484"/>
      <c r="H16" s="484"/>
    </row>
    <row r="17" spans="2:10" x14ac:dyDescent="0.35">
      <c r="C17" s="9"/>
      <c r="D17" s="11"/>
      <c r="E17" s="11"/>
      <c r="F17" s="11"/>
      <c r="G17" s="11"/>
      <c r="H17" s="11"/>
      <c r="I17" s="10"/>
      <c r="J17" s="10"/>
    </row>
    <row r="18" spans="2:10" x14ac:dyDescent="0.35">
      <c r="C18" s="8"/>
    </row>
    <row r="20" spans="2:10" x14ac:dyDescent="0.35">
      <c r="B20" s="476"/>
      <c r="C20" s="476"/>
      <c r="D20" s="476"/>
      <c r="E20" s="476"/>
      <c r="F20" s="476"/>
      <c r="G20" s="476"/>
      <c r="H20" s="476"/>
      <c r="I20" s="476"/>
    </row>
    <row r="22" spans="2:10" x14ac:dyDescent="0.35">
      <c r="B22" s="476"/>
      <c r="C22" s="476"/>
      <c r="D22" s="476"/>
      <c r="E22" s="476"/>
      <c r="F22" s="476"/>
      <c r="G22" s="476"/>
      <c r="H22" s="476"/>
      <c r="I22" s="476"/>
    </row>
  </sheetData>
  <mergeCells count="6">
    <mergeCell ref="C7:H7"/>
    <mergeCell ref="C10:H10"/>
    <mergeCell ref="C12:H12"/>
    <mergeCell ref="B20:I20"/>
    <mergeCell ref="B22:I22"/>
    <mergeCell ref="D16:H16"/>
  </mergeCells>
  <pageMargins left="0.7" right="0.7" top="0.75" bottom="0.75" header="0.3" footer="0.3"/>
  <pageSetup orientation="portrait" horizontalDpi="300" verticalDpi="300" r:id="rId1"/>
  <headerFooter>
    <oddFooter>&amp;L&amp;"Roboto,Bold"&amp;9Resource Planning Toolkit June 2021&amp;C&amp;"Roboto,Regular"&amp;9Page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54"/>
  <sheetViews>
    <sheetView view="pageBreakPreview" topLeftCell="A2" zoomScale="98" zoomScaleNormal="80" zoomScaleSheetLayoutView="98" workbookViewId="0">
      <selection activeCell="E4" sqref="E4"/>
    </sheetView>
  </sheetViews>
  <sheetFormatPr defaultColWidth="8.7265625" defaultRowHeight="14.5" x14ac:dyDescent="0.35"/>
  <cols>
    <col min="1" max="1" width="12.453125" style="219" customWidth="1"/>
    <col min="2" max="2" width="50.6328125" style="26" customWidth="1"/>
    <col min="3" max="4" width="22.1796875" style="26" customWidth="1"/>
    <col min="5" max="5" width="21.453125" style="229" customWidth="1"/>
    <col min="6" max="6" width="19.7265625" style="219" bestFit="1" customWidth="1"/>
    <col min="7" max="7" width="25.54296875" style="219" bestFit="1" customWidth="1"/>
    <col min="8" max="16384" width="8.7265625" style="26"/>
  </cols>
  <sheetData>
    <row r="1" spans="1:7" ht="27.75" customHeight="1" thickBot="1" x14ac:dyDescent="0.4">
      <c r="A1" s="485" t="s">
        <v>1266</v>
      </c>
      <c r="B1" s="457"/>
      <c r="C1" s="457"/>
      <c r="D1" s="457"/>
      <c r="E1" s="457"/>
      <c r="F1" s="457"/>
      <c r="G1" s="457"/>
    </row>
    <row r="2" spans="1:7" ht="56.15" customHeight="1" thickBot="1" x14ac:dyDescent="0.4">
      <c r="A2" s="215" t="s">
        <v>1117</v>
      </c>
      <c r="B2" s="216" t="s">
        <v>1118</v>
      </c>
      <c r="C2" s="217" t="s">
        <v>1119</v>
      </c>
      <c r="D2" s="217" t="s">
        <v>1120</v>
      </c>
      <c r="E2" s="216" t="s">
        <v>930</v>
      </c>
      <c r="F2" s="216" t="s">
        <v>104</v>
      </c>
      <c r="G2" s="218" t="s">
        <v>105</v>
      </c>
    </row>
    <row r="3" spans="1:7" ht="15.5" x14ac:dyDescent="0.35">
      <c r="A3" s="486"/>
      <c r="B3" s="486"/>
      <c r="C3" s="486"/>
      <c r="D3" s="486"/>
      <c r="E3" s="486"/>
      <c r="F3" s="486"/>
      <c r="G3" s="486"/>
    </row>
    <row r="4" spans="1:7" x14ac:dyDescent="0.35">
      <c r="A4" s="219" t="s">
        <v>292</v>
      </c>
      <c r="B4" s="220" t="s">
        <v>293</v>
      </c>
      <c r="C4" s="219">
        <v>33</v>
      </c>
      <c r="D4" s="219">
        <v>30</v>
      </c>
      <c r="E4" s="59">
        <v>63</v>
      </c>
      <c r="F4" s="26" t="s">
        <v>146</v>
      </c>
      <c r="G4" s="26" t="s">
        <v>147</v>
      </c>
    </row>
    <row r="5" spans="1:7" x14ac:dyDescent="0.35">
      <c r="A5" s="219">
        <v>601</v>
      </c>
      <c r="B5" s="220" t="s">
        <v>410</v>
      </c>
      <c r="C5" s="219"/>
      <c r="D5" s="219">
        <v>1</v>
      </c>
      <c r="E5" s="59">
        <v>1</v>
      </c>
      <c r="F5" s="26" t="s">
        <v>146</v>
      </c>
      <c r="G5" s="26" t="s">
        <v>147</v>
      </c>
    </row>
    <row r="6" spans="1:7" x14ac:dyDescent="0.35">
      <c r="A6" s="219" t="s">
        <v>148</v>
      </c>
      <c r="B6" s="220" t="s">
        <v>410</v>
      </c>
      <c r="C6" s="219">
        <v>33</v>
      </c>
      <c r="D6" s="219">
        <v>35</v>
      </c>
      <c r="E6" s="59">
        <v>68</v>
      </c>
      <c r="F6" s="26" t="s">
        <v>146</v>
      </c>
      <c r="G6" s="26" t="s">
        <v>147</v>
      </c>
    </row>
    <row r="7" spans="1:7" x14ac:dyDescent="0.35">
      <c r="A7" s="219" t="s">
        <v>298</v>
      </c>
      <c r="B7" s="220" t="s">
        <v>299</v>
      </c>
      <c r="C7" s="219">
        <v>1</v>
      </c>
      <c r="D7" s="219">
        <v>7</v>
      </c>
      <c r="E7" s="59">
        <v>8</v>
      </c>
      <c r="F7" s="26" t="s">
        <v>146</v>
      </c>
      <c r="G7" s="26" t="s">
        <v>147</v>
      </c>
    </row>
    <row r="8" spans="1:7" x14ac:dyDescent="0.35">
      <c r="A8" s="219">
        <v>610</v>
      </c>
      <c r="B8" s="220" t="s">
        <v>307</v>
      </c>
      <c r="C8" s="219">
        <v>1</v>
      </c>
      <c r="D8" s="219"/>
      <c r="E8" s="59">
        <v>1</v>
      </c>
      <c r="F8" s="26" t="s">
        <v>146</v>
      </c>
      <c r="G8" s="26" t="s">
        <v>147</v>
      </c>
    </row>
    <row r="9" spans="1:7" x14ac:dyDescent="0.35">
      <c r="A9" s="219" t="s">
        <v>304</v>
      </c>
      <c r="B9" s="220" t="s">
        <v>305</v>
      </c>
      <c r="C9" s="219">
        <v>4</v>
      </c>
      <c r="D9" s="219">
        <v>5</v>
      </c>
      <c r="E9" s="59">
        <v>9</v>
      </c>
      <c r="F9" s="26" t="s">
        <v>146</v>
      </c>
      <c r="G9" s="26" t="s">
        <v>147</v>
      </c>
    </row>
    <row r="10" spans="1:7" x14ac:dyDescent="0.35">
      <c r="A10" s="219" t="s">
        <v>302</v>
      </c>
      <c r="B10" s="220" t="s">
        <v>303</v>
      </c>
      <c r="C10" s="219">
        <v>1</v>
      </c>
      <c r="D10" s="219">
        <v>2</v>
      </c>
      <c r="E10" s="59">
        <v>3</v>
      </c>
      <c r="F10" s="26" t="s">
        <v>146</v>
      </c>
      <c r="G10" s="26" t="s">
        <v>147</v>
      </c>
    </row>
    <row r="11" spans="1:7" x14ac:dyDescent="0.35">
      <c r="A11" s="219" t="s">
        <v>355</v>
      </c>
      <c r="B11" s="220" t="s">
        <v>356</v>
      </c>
      <c r="C11" s="219"/>
      <c r="D11" s="219">
        <v>2</v>
      </c>
      <c r="E11" s="59">
        <v>2</v>
      </c>
      <c r="F11" s="26" t="s">
        <v>146</v>
      </c>
      <c r="G11" s="26" t="s">
        <v>162</v>
      </c>
    </row>
    <row r="12" spans="1:7" x14ac:dyDescent="0.35">
      <c r="A12" s="219" t="s">
        <v>349</v>
      </c>
      <c r="B12" s="220" t="s">
        <v>350</v>
      </c>
      <c r="C12" s="219">
        <v>1</v>
      </c>
      <c r="D12" s="219">
        <v>12</v>
      </c>
      <c r="E12" s="59">
        <v>13</v>
      </c>
      <c r="F12" s="26" t="s">
        <v>146</v>
      </c>
      <c r="G12" s="26" t="s">
        <v>162</v>
      </c>
    </row>
    <row r="13" spans="1:7" x14ac:dyDescent="0.35">
      <c r="A13" s="219" t="s">
        <v>388</v>
      </c>
      <c r="B13" s="220" t="s">
        <v>389</v>
      </c>
      <c r="C13" s="219">
        <v>7</v>
      </c>
      <c r="D13" s="219">
        <v>7</v>
      </c>
      <c r="E13" s="59">
        <v>14</v>
      </c>
      <c r="F13" s="26" t="s">
        <v>179</v>
      </c>
      <c r="G13" s="26" t="s">
        <v>186</v>
      </c>
    </row>
    <row r="14" spans="1:7" x14ac:dyDescent="0.35">
      <c r="A14" s="219" t="s">
        <v>244</v>
      </c>
      <c r="B14" s="220" t="s">
        <v>245</v>
      </c>
      <c r="C14" s="219">
        <v>3</v>
      </c>
      <c r="D14" s="219">
        <v>4</v>
      </c>
      <c r="E14" s="59">
        <v>7</v>
      </c>
      <c r="F14" s="26" t="s">
        <v>114</v>
      </c>
      <c r="G14" s="26" t="s">
        <v>125</v>
      </c>
    </row>
    <row r="15" spans="1:7" x14ac:dyDescent="0.35">
      <c r="A15" s="219" t="s">
        <v>281</v>
      </c>
      <c r="B15" s="220" t="s">
        <v>282</v>
      </c>
      <c r="C15" s="219">
        <v>4</v>
      </c>
      <c r="D15" s="219"/>
      <c r="E15" s="59">
        <v>4</v>
      </c>
      <c r="F15" s="26" t="s">
        <v>135</v>
      </c>
      <c r="G15" s="26" t="s">
        <v>136</v>
      </c>
    </row>
    <row r="16" spans="1:7" x14ac:dyDescent="0.35">
      <c r="A16" s="219" t="s">
        <v>278</v>
      </c>
      <c r="B16" s="220" t="s">
        <v>428</v>
      </c>
      <c r="C16" s="219">
        <v>16</v>
      </c>
      <c r="D16" s="219">
        <v>11</v>
      </c>
      <c r="E16" s="59">
        <v>27</v>
      </c>
      <c r="F16" s="26" t="s">
        <v>135</v>
      </c>
      <c r="G16" s="26" t="s">
        <v>136</v>
      </c>
    </row>
    <row r="17" spans="1:7" x14ac:dyDescent="0.35">
      <c r="A17" s="219">
        <v>128</v>
      </c>
      <c r="B17" s="220" t="s">
        <v>955</v>
      </c>
      <c r="C17" s="219"/>
      <c r="D17" s="219">
        <v>3</v>
      </c>
      <c r="E17" s="59">
        <v>3</v>
      </c>
      <c r="F17" s="26" t="s">
        <v>126</v>
      </c>
      <c r="G17" s="26" t="s">
        <v>127</v>
      </c>
    </row>
    <row r="18" spans="1:7" x14ac:dyDescent="0.35">
      <c r="A18" s="221" t="s">
        <v>156</v>
      </c>
      <c r="B18" s="220" t="s">
        <v>967</v>
      </c>
      <c r="C18" s="219">
        <v>1</v>
      </c>
      <c r="D18" s="219"/>
      <c r="E18" s="59">
        <v>1</v>
      </c>
      <c r="F18" s="26" t="s">
        <v>146</v>
      </c>
      <c r="G18" s="26" t="s">
        <v>149</v>
      </c>
    </row>
    <row r="19" spans="1:7" x14ac:dyDescent="0.35">
      <c r="A19" s="219" t="s">
        <v>434</v>
      </c>
      <c r="B19" s="220" t="s">
        <v>435</v>
      </c>
      <c r="C19" s="219">
        <v>11</v>
      </c>
      <c r="D19" s="219">
        <v>12</v>
      </c>
      <c r="E19" s="59">
        <v>23</v>
      </c>
      <c r="F19" s="26" t="s">
        <v>114</v>
      </c>
      <c r="G19" s="26" t="s">
        <v>115</v>
      </c>
    </row>
    <row r="20" spans="1:7" x14ac:dyDescent="0.35">
      <c r="A20" s="219" t="s">
        <v>116</v>
      </c>
      <c r="B20" s="220" t="s">
        <v>436</v>
      </c>
      <c r="C20" s="219">
        <v>11</v>
      </c>
      <c r="D20" s="219">
        <v>3</v>
      </c>
      <c r="E20" s="59">
        <v>14</v>
      </c>
      <c r="F20" s="26" t="s">
        <v>114</v>
      </c>
      <c r="G20" s="26" t="s">
        <v>115</v>
      </c>
    </row>
    <row r="21" spans="1:7" x14ac:dyDescent="0.35">
      <c r="A21" s="219" t="s">
        <v>155</v>
      </c>
      <c r="B21" s="220" t="s">
        <v>312</v>
      </c>
      <c r="C21" s="219">
        <v>3</v>
      </c>
      <c r="D21" s="219">
        <v>7</v>
      </c>
      <c r="E21" s="59">
        <v>10</v>
      </c>
      <c r="F21" s="26" t="s">
        <v>146</v>
      </c>
      <c r="G21" s="26" t="s">
        <v>149</v>
      </c>
    </row>
    <row r="22" spans="1:7" x14ac:dyDescent="0.35">
      <c r="A22" s="219" t="s">
        <v>150</v>
      </c>
      <c r="B22" s="220" t="s">
        <v>437</v>
      </c>
      <c r="C22" s="219">
        <v>1</v>
      </c>
      <c r="D22" s="219"/>
      <c r="E22" s="59">
        <v>1</v>
      </c>
      <c r="F22" s="26" t="s">
        <v>146</v>
      </c>
      <c r="G22" s="26" t="s">
        <v>149</v>
      </c>
    </row>
    <row r="23" spans="1:7" x14ac:dyDescent="0.35">
      <c r="A23" s="219" t="s">
        <v>242</v>
      </c>
      <c r="B23" s="220" t="s">
        <v>243</v>
      </c>
      <c r="C23" s="219">
        <v>19</v>
      </c>
      <c r="D23" s="219">
        <v>21</v>
      </c>
      <c r="E23" s="59">
        <v>40</v>
      </c>
      <c r="F23" s="26" t="s">
        <v>114</v>
      </c>
      <c r="G23" s="26" t="s">
        <v>125</v>
      </c>
    </row>
    <row r="24" spans="1:7" x14ac:dyDescent="0.35">
      <c r="A24" s="219" t="s">
        <v>152</v>
      </c>
      <c r="B24" s="220" t="s">
        <v>331</v>
      </c>
      <c r="C24" s="219"/>
      <c r="D24" s="219">
        <v>3</v>
      </c>
      <c r="E24" s="59">
        <v>3</v>
      </c>
      <c r="F24" s="26" t="s">
        <v>146</v>
      </c>
      <c r="G24" s="26" t="s">
        <v>149</v>
      </c>
    </row>
    <row r="25" spans="1:7" x14ac:dyDescent="0.35">
      <c r="A25" s="219" t="s">
        <v>153</v>
      </c>
      <c r="B25" s="220" t="s">
        <v>310</v>
      </c>
      <c r="C25" s="219">
        <v>4</v>
      </c>
      <c r="D25" s="219">
        <v>10</v>
      </c>
      <c r="E25" s="59">
        <v>14</v>
      </c>
      <c r="F25" s="26" t="s">
        <v>146</v>
      </c>
      <c r="G25" s="26" t="s">
        <v>149</v>
      </c>
    </row>
    <row r="26" spans="1:7" x14ac:dyDescent="0.35">
      <c r="A26" s="219" t="s">
        <v>151</v>
      </c>
      <c r="B26" s="220" t="s">
        <v>442</v>
      </c>
      <c r="C26" s="219">
        <v>2</v>
      </c>
      <c r="D26" s="219">
        <v>7</v>
      </c>
      <c r="E26" s="59">
        <v>9</v>
      </c>
      <c r="F26" s="26" t="s">
        <v>146</v>
      </c>
      <c r="G26" s="26" t="s">
        <v>149</v>
      </c>
    </row>
    <row r="27" spans="1:7" x14ac:dyDescent="0.35">
      <c r="A27" s="219" t="s">
        <v>182</v>
      </c>
      <c r="B27" s="220" t="s">
        <v>371</v>
      </c>
      <c r="C27" s="219">
        <v>12</v>
      </c>
      <c r="D27" s="219">
        <v>12</v>
      </c>
      <c r="E27" s="59">
        <v>24</v>
      </c>
      <c r="F27" s="26" t="s">
        <v>179</v>
      </c>
      <c r="G27" s="26" t="s">
        <v>180</v>
      </c>
    </row>
    <row r="28" spans="1:7" x14ac:dyDescent="0.35">
      <c r="A28" s="219" t="s">
        <v>366</v>
      </c>
      <c r="B28" s="220" t="s">
        <v>367</v>
      </c>
      <c r="C28" s="219">
        <v>89</v>
      </c>
      <c r="D28" s="219">
        <v>70</v>
      </c>
      <c r="E28" s="59">
        <v>159</v>
      </c>
      <c r="F28" s="26" t="s">
        <v>179</v>
      </c>
      <c r="G28" s="26" t="s">
        <v>180</v>
      </c>
    </row>
    <row r="29" spans="1:7" x14ac:dyDescent="0.35">
      <c r="A29" s="219" t="s">
        <v>181</v>
      </c>
      <c r="B29" s="220" t="s">
        <v>368</v>
      </c>
      <c r="C29" s="219">
        <v>6</v>
      </c>
      <c r="D29" s="219">
        <v>42</v>
      </c>
      <c r="E29" s="59">
        <v>48</v>
      </c>
      <c r="F29" s="26" t="s">
        <v>179</v>
      </c>
      <c r="G29" s="26" t="s">
        <v>180</v>
      </c>
    </row>
    <row r="30" spans="1:7" x14ac:dyDescent="0.35">
      <c r="A30" s="219" t="s">
        <v>183</v>
      </c>
      <c r="B30" s="220" t="s">
        <v>364</v>
      </c>
      <c r="C30" s="219">
        <v>56</v>
      </c>
      <c r="D30" s="219">
        <v>35</v>
      </c>
      <c r="E30" s="59">
        <v>91</v>
      </c>
      <c r="F30" s="26" t="s">
        <v>179</v>
      </c>
      <c r="G30" s="26" t="s">
        <v>180</v>
      </c>
    </row>
    <row r="31" spans="1:7" x14ac:dyDescent="0.35">
      <c r="A31" s="219" t="s">
        <v>184</v>
      </c>
      <c r="B31" s="220" t="s">
        <v>365</v>
      </c>
      <c r="C31" s="219">
        <v>42</v>
      </c>
      <c r="D31" s="219">
        <v>19</v>
      </c>
      <c r="E31" s="59">
        <v>61</v>
      </c>
      <c r="F31" s="26" t="s">
        <v>179</v>
      </c>
      <c r="G31" s="26" t="s">
        <v>778</v>
      </c>
    </row>
    <row r="32" spans="1:7" x14ac:dyDescent="0.35">
      <c r="A32" s="219" t="s">
        <v>185</v>
      </c>
      <c r="B32" s="220" t="s">
        <v>374</v>
      </c>
      <c r="C32" s="219">
        <v>1</v>
      </c>
      <c r="D32" s="219">
        <v>4</v>
      </c>
      <c r="E32" s="59">
        <v>5</v>
      </c>
      <c r="F32" s="26" t="s">
        <v>179</v>
      </c>
      <c r="G32" s="26" t="s">
        <v>186</v>
      </c>
    </row>
    <row r="33" spans="1:7" x14ac:dyDescent="0.35">
      <c r="A33" s="219" t="s">
        <v>283</v>
      </c>
      <c r="B33" s="220" t="s">
        <v>448</v>
      </c>
      <c r="C33" s="219"/>
      <c r="D33" s="219">
        <v>5</v>
      </c>
      <c r="E33" s="59">
        <v>5</v>
      </c>
      <c r="F33" s="26" t="s">
        <v>135</v>
      </c>
      <c r="G33" s="26" t="s">
        <v>136</v>
      </c>
    </row>
    <row r="34" spans="1:7" x14ac:dyDescent="0.35">
      <c r="A34" s="219" t="s">
        <v>188</v>
      </c>
      <c r="B34" s="220" t="s">
        <v>393</v>
      </c>
      <c r="C34" s="219">
        <v>6</v>
      </c>
      <c r="D34" s="219">
        <v>12</v>
      </c>
      <c r="E34" s="59">
        <v>18</v>
      </c>
      <c r="F34" s="26" t="s">
        <v>179</v>
      </c>
      <c r="G34" s="26" t="s">
        <v>186</v>
      </c>
    </row>
    <row r="35" spans="1:7" x14ac:dyDescent="0.35">
      <c r="A35" s="219" t="s">
        <v>450</v>
      </c>
      <c r="B35" s="220" t="s">
        <v>451</v>
      </c>
      <c r="C35" s="219"/>
      <c r="D35" s="219">
        <v>2</v>
      </c>
      <c r="E35" s="59">
        <v>2</v>
      </c>
      <c r="F35" s="26" t="s">
        <v>179</v>
      </c>
      <c r="G35" s="26" t="s">
        <v>180</v>
      </c>
    </row>
    <row r="36" spans="1:7" x14ac:dyDescent="0.35">
      <c r="A36" s="219" t="s">
        <v>375</v>
      </c>
      <c r="B36" s="220" t="s">
        <v>452</v>
      </c>
      <c r="C36" s="219">
        <v>2</v>
      </c>
      <c r="D36" s="219">
        <v>1</v>
      </c>
      <c r="E36" s="59">
        <v>3</v>
      </c>
      <c r="F36" s="26" t="s">
        <v>179</v>
      </c>
      <c r="G36" s="26" t="s">
        <v>180</v>
      </c>
    </row>
    <row r="37" spans="1:7" x14ac:dyDescent="0.35">
      <c r="A37" s="219" t="s">
        <v>369</v>
      </c>
      <c r="B37" s="220" t="s">
        <v>370</v>
      </c>
      <c r="C37" s="219">
        <v>8</v>
      </c>
      <c r="D37" s="219">
        <v>11</v>
      </c>
      <c r="E37" s="59">
        <v>19</v>
      </c>
      <c r="F37" s="26" t="s">
        <v>179</v>
      </c>
      <c r="G37" s="26" t="s">
        <v>180</v>
      </c>
    </row>
    <row r="38" spans="1:7" x14ac:dyDescent="0.35">
      <c r="A38" s="219" t="s">
        <v>322</v>
      </c>
      <c r="B38" s="220" t="s">
        <v>323</v>
      </c>
      <c r="C38" s="219">
        <v>1</v>
      </c>
      <c r="D38" s="219">
        <v>1</v>
      </c>
      <c r="E38" s="59">
        <v>2</v>
      </c>
      <c r="F38" s="26" t="s">
        <v>146</v>
      </c>
      <c r="G38" s="26" t="s">
        <v>149</v>
      </c>
    </row>
    <row r="39" spans="1:7" x14ac:dyDescent="0.35">
      <c r="A39" s="219" t="s">
        <v>454</v>
      </c>
      <c r="B39" s="220" t="s">
        <v>106</v>
      </c>
      <c r="C39" s="219">
        <v>1</v>
      </c>
      <c r="D39" s="219"/>
      <c r="E39" s="59">
        <v>1</v>
      </c>
      <c r="F39" s="26" t="s">
        <v>114</v>
      </c>
      <c r="G39" s="26" t="s">
        <v>777</v>
      </c>
    </row>
    <row r="40" spans="1:7" x14ac:dyDescent="0.35">
      <c r="A40" s="219" t="s">
        <v>252</v>
      </c>
      <c r="B40" s="220" t="s">
        <v>107</v>
      </c>
      <c r="C40" s="219">
        <v>3</v>
      </c>
      <c r="D40" s="219">
        <v>3</v>
      </c>
      <c r="E40" s="59">
        <v>6</v>
      </c>
      <c r="F40" s="26" t="s">
        <v>146</v>
      </c>
      <c r="G40" s="26" t="s">
        <v>149</v>
      </c>
    </row>
    <row r="41" spans="1:7" x14ac:dyDescent="0.35">
      <c r="A41" s="219" t="s">
        <v>139</v>
      </c>
      <c r="B41" s="220" t="s">
        <v>456</v>
      </c>
      <c r="C41" s="219">
        <v>2</v>
      </c>
      <c r="D41" s="219"/>
      <c r="E41" s="59">
        <v>2</v>
      </c>
      <c r="F41" s="26" t="s">
        <v>135</v>
      </c>
      <c r="G41" s="26" t="s">
        <v>136</v>
      </c>
    </row>
    <row r="42" spans="1:7" x14ac:dyDescent="0.35">
      <c r="A42" s="219" t="s">
        <v>140</v>
      </c>
      <c r="B42" s="220" t="s">
        <v>1121</v>
      </c>
      <c r="C42" s="219">
        <v>2</v>
      </c>
      <c r="D42" s="219"/>
      <c r="E42" s="59">
        <v>2</v>
      </c>
      <c r="F42" s="26" t="s">
        <v>135</v>
      </c>
      <c r="G42" s="26" t="s">
        <v>136</v>
      </c>
    </row>
    <row r="43" spans="1:7" x14ac:dyDescent="0.35">
      <c r="A43" s="219" t="s">
        <v>163</v>
      </c>
      <c r="B43" s="220" t="s">
        <v>342</v>
      </c>
      <c r="C43" s="219">
        <v>383</v>
      </c>
      <c r="D43" s="219">
        <v>209</v>
      </c>
      <c r="E43" s="59">
        <v>592</v>
      </c>
      <c r="F43" s="26" t="s">
        <v>146</v>
      </c>
      <c r="G43" s="26" t="s">
        <v>162</v>
      </c>
    </row>
    <row r="44" spans="1:7" x14ac:dyDescent="0.35">
      <c r="A44" s="219" t="s">
        <v>465</v>
      </c>
      <c r="B44" s="220" t="s">
        <v>466</v>
      </c>
      <c r="C44" s="219"/>
      <c r="D44" s="219">
        <v>1</v>
      </c>
      <c r="E44" s="59">
        <v>1</v>
      </c>
      <c r="F44" s="26" t="s">
        <v>135</v>
      </c>
      <c r="G44" s="26" t="s">
        <v>136</v>
      </c>
    </row>
    <row r="45" spans="1:7" x14ac:dyDescent="0.35">
      <c r="A45" s="219" t="s">
        <v>469</v>
      </c>
      <c r="B45" s="220" t="s">
        <v>470</v>
      </c>
      <c r="C45" s="219">
        <v>1</v>
      </c>
      <c r="D45" s="219"/>
      <c r="E45" s="59">
        <v>1</v>
      </c>
      <c r="F45" s="26" t="s">
        <v>135</v>
      </c>
      <c r="G45" s="26" t="s">
        <v>136</v>
      </c>
    </row>
    <row r="46" spans="1:7" x14ac:dyDescent="0.35">
      <c r="A46" s="219" t="s">
        <v>391</v>
      </c>
      <c r="B46" s="220" t="s">
        <v>392</v>
      </c>
      <c r="C46" s="219">
        <v>3</v>
      </c>
      <c r="D46" s="219">
        <v>11</v>
      </c>
      <c r="E46" s="59">
        <v>14</v>
      </c>
      <c r="F46" s="26" t="s">
        <v>179</v>
      </c>
      <c r="G46" s="26" t="s">
        <v>186</v>
      </c>
    </row>
    <row r="47" spans="1:7" x14ac:dyDescent="0.35">
      <c r="A47" s="219" t="s">
        <v>384</v>
      </c>
      <c r="B47" s="220" t="s">
        <v>385</v>
      </c>
      <c r="C47" s="219">
        <v>9</v>
      </c>
      <c r="D47" s="219">
        <v>12</v>
      </c>
      <c r="E47" s="59">
        <v>21</v>
      </c>
      <c r="F47" s="26" t="s">
        <v>179</v>
      </c>
      <c r="G47" s="26" t="s">
        <v>186</v>
      </c>
    </row>
    <row r="48" spans="1:7" x14ac:dyDescent="0.35">
      <c r="A48" s="219">
        <v>257</v>
      </c>
      <c r="B48" s="220" t="s">
        <v>1122</v>
      </c>
      <c r="C48" s="219">
        <v>1</v>
      </c>
      <c r="D48" s="219"/>
      <c r="E48" s="59">
        <v>1</v>
      </c>
      <c r="F48" s="26" t="s">
        <v>179</v>
      </c>
      <c r="G48" s="26" t="s">
        <v>186</v>
      </c>
    </row>
    <row r="49" spans="1:7" x14ac:dyDescent="0.35">
      <c r="A49" s="219" t="s">
        <v>250</v>
      </c>
      <c r="B49" s="220" t="s">
        <v>251</v>
      </c>
      <c r="C49" s="219">
        <v>45</v>
      </c>
      <c r="D49" s="219">
        <v>37</v>
      </c>
      <c r="E49" s="59">
        <v>82</v>
      </c>
      <c r="F49" s="26" t="s">
        <v>114</v>
      </c>
      <c r="G49" s="26" t="s">
        <v>777</v>
      </c>
    </row>
    <row r="50" spans="1:7" x14ac:dyDescent="0.35">
      <c r="A50" s="219" t="s">
        <v>210</v>
      </c>
      <c r="B50" s="220" t="s">
        <v>479</v>
      </c>
      <c r="C50" s="219">
        <v>6</v>
      </c>
      <c r="D50" s="219">
        <v>8</v>
      </c>
      <c r="E50" s="59">
        <v>14</v>
      </c>
      <c r="F50" s="26" t="s">
        <v>114</v>
      </c>
      <c r="G50" s="26" t="s">
        <v>115</v>
      </c>
    </row>
    <row r="51" spans="1:7" x14ac:dyDescent="0.35">
      <c r="A51" s="219" t="s">
        <v>168</v>
      </c>
      <c r="B51" s="220" t="s">
        <v>482</v>
      </c>
      <c r="C51" s="219">
        <v>2</v>
      </c>
      <c r="D51" s="219">
        <v>3</v>
      </c>
      <c r="E51" s="59">
        <v>5</v>
      </c>
      <c r="F51" s="26" t="s">
        <v>146</v>
      </c>
      <c r="G51" s="26" t="s">
        <v>162</v>
      </c>
    </row>
    <row r="52" spans="1:7" x14ac:dyDescent="0.35">
      <c r="A52" s="219">
        <v>238</v>
      </c>
      <c r="B52" s="220" t="s">
        <v>1123</v>
      </c>
      <c r="C52" s="219"/>
      <c r="D52" s="219">
        <v>1</v>
      </c>
      <c r="E52" s="59">
        <v>1</v>
      </c>
      <c r="F52" s="26" t="s">
        <v>179</v>
      </c>
      <c r="G52" s="26" t="s">
        <v>186</v>
      </c>
    </row>
    <row r="53" spans="1:7" x14ac:dyDescent="0.35">
      <c r="A53" s="219" t="s">
        <v>394</v>
      </c>
      <c r="B53" s="220" t="s">
        <v>395</v>
      </c>
      <c r="C53" s="219">
        <v>11</v>
      </c>
      <c r="D53" s="219">
        <v>18</v>
      </c>
      <c r="E53" s="59">
        <v>29</v>
      </c>
      <c r="F53" s="26" t="s">
        <v>179</v>
      </c>
      <c r="G53" s="26" t="s">
        <v>186</v>
      </c>
    </row>
    <row r="54" spans="1:7" x14ac:dyDescent="0.35">
      <c r="A54" s="219" t="s">
        <v>344</v>
      </c>
      <c r="B54" s="220" t="s">
        <v>345</v>
      </c>
      <c r="C54" s="219">
        <v>25</v>
      </c>
      <c r="D54" s="219">
        <v>7</v>
      </c>
      <c r="E54" s="59">
        <v>32</v>
      </c>
      <c r="F54" s="26" t="s">
        <v>146</v>
      </c>
      <c r="G54" s="26" t="s">
        <v>162</v>
      </c>
    </row>
    <row r="55" spans="1:7" x14ac:dyDescent="0.35">
      <c r="A55" s="219" t="s">
        <v>357</v>
      </c>
      <c r="B55" s="220" t="s">
        <v>489</v>
      </c>
      <c r="C55" s="219">
        <v>1</v>
      </c>
      <c r="D55" s="219"/>
      <c r="E55" s="59">
        <v>1</v>
      </c>
      <c r="F55" s="26" t="s">
        <v>146</v>
      </c>
      <c r="G55" s="26" t="s">
        <v>162</v>
      </c>
    </row>
    <row r="56" spans="1:7" x14ac:dyDescent="0.35">
      <c r="A56" s="219" t="s">
        <v>396</v>
      </c>
      <c r="B56" s="220" t="s">
        <v>397</v>
      </c>
      <c r="C56" s="219">
        <v>2</v>
      </c>
      <c r="D56" s="219">
        <v>4</v>
      </c>
      <c r="E56" s="59">
        <v>6</v>
      </c>
      <c r="F56" s="26" t="s">
        <v>179</v>
      </c>
      <c r="G56" s="26" t="s">
        <v>186</v>
      </c>
    </row>
    <row r="57" spans="1:7" x14ac:dyDescent="0.35">
      <c r="A57" s="219" t="s">
        <v>376</v>
      </c>
      <c r="B57" s="220" t="s">
        <v>377</v>
      </c>
      <c r="C57" s="219">
        <v>119</v>
      </c>
      <c r="D57" s="219">
        <v>97</v>
      </c>
      <c r="E57" s="59">
        <v>216</v>
      </c>
      <c r="F57" s="26" t="s">
        <v>179</v>
      </c>
      <c r="G57" s="26" t="s">
        <v>186</v>
      </c>
    </row>
    <row r="58" spans="1:7" ht="15.5" x14ac:dyDescent="0.35">
      <c r="A58" s="221" t="s">
        <v>195</v>
      </c>
      <c r="B58" s="222" t="s">
        <v>1124</v>
      </c>
      <c r="C58" s="59"/>
      <c r="D58" s="59">
        <v>1</v>
      </c>
      <c r="E58" s="59">
        <v>1</v>
      </c>
      <c r="F58" s="26" t="s">
        <v>113</v>
      </c>
      <c r="G58" s="26" t="s">
        <v>113</v>
      </c>
    </row>
    <row r="59" spans="1:7" x14ac:dyDescent="0.35">
      <c r="A59" s="219" t="s">
        <v>196</v>
      </c>
      <c r="B59" s="220" t="s">
        <v>500</v>
      </c>
      <c r="C59" s="219"/>
      <c r="D59" s="219">
        <v>34</v>
      </c>
      <c r="E59" s="59">
        <v>34</v>
      </c>
      <c r="F59" s="26" t="s">
        <v>113</v>
      </c>
      <c r="G59" s="26" t="s">
        <v>113</v>
      </c>
    </row>
    <row r="60" spans="1:7" x14ac:dyDescent="0.35">
      <c r="A60" s="219" t="s">
        <v>197</v>
      </c>
      <c r="B60" s="220" t="s">
        <v>501</v>
      </c>
      <c r="C60" s="219"/>
      <c r="D60" s="219">
        <v>10</v>
      </c>
      <c r="E60" s="59">
        <v>10</v>
      </c>
      <c r="F60" s="26" t="s">
        <v>113</v>
      </c>
      <c r="G60" s="26" t="s">
        <v>113</v>
      </c>
    </row>
    <row r="61" spans="1:7" x14ac:dyDescent="0.35">
      <c r="A61" s="219" t="s">
        <v>294</v>
      </c>
      <c r="B61" s="220" t="s">
        <v>295</v>
      </c>
      <c r="C61" s="219">
        <v>9</v>
      </c>
      <c r="D61" s="219">
        <v>27</v>
      </c>
      <c r="E61" s="59">
        <v>36</v>
      </c>
      <c r="F61" s="26" t="s">
        <v>146</v>
      </c>
      <c r="G61" s="26" t="s">
        <v>147</v>
      </c>
    </row>
    <row r="62" spans="1:7" x14ac:dyDescent="0.35">
      <c r="A62" s="219">
        <v>252</v>
      </c>
      <c r="B62" s="220" t="s">
        <v>1125</v>
      </c>
      <c r="C62" s="219"/>
      <c r="D62" s="219">
        <v>1</v>
      </c>
      <c r="E62" s="59">
        <v>1</v>
      </c>
      <c r="F62" s="26" t="s">
        <v>179</v>
      </c>
      <c r="G62" s="26" t="s">
        <v>186</v>
      </c>
    </row>
    <row r="63" spans="1:7" x14ac:dyDescent="0.35">
      <c r="A63" s="219" t="s">
        <v>187</v>
      </c>
      <c r="B63" s="220" t="s">
        <v>507</v>
      </c>
      <c r="C63" s="219">
        <v>46</v>
      </c>
      <c r="D63" s="219">
        <v>23</v>
      </c>
      <c r="E63" s="59">
        <v>69</v>
      </c>
      <c r="F63" s="26" t="s">
        <v>179</v>
      </c>
      <c r="G63" s="26" t="s">
        <v>186</v>
      </c>
    </row>
    <row r="64" spans="1:7" x14ac:dyDescent="0.35">
      <c r="A64" s="219" t="s">
        <v>510</v>
      </c>
      <c r="B64" s="220" t="s">
        <v>511</v>
      </c>
      <c r="C64" s="219">
        <v>2</v>
      </c>
      <c r="D64" s="219"/>
      <c r="E64" s="59">
        <v>2</v>
      </c>
      <c r="F64" s="26" t="s">
        <v>179</v>
      </c>
      <c r="G64" s="26" t="s">
        <v>778</v>
      </c>
    </row>
    <row r="65" spans="1:7" x14ac:dyDescent="0.35">
      <c r="A65" s="219" t="s">
        <v>120</v>
      </c>
      <c r="B65" s="220" t="s">
        <v>520</v>
      </c>
      <c r="C65" s="219">
        <v>1</v>
      </c>
      <c r="D65" s="219">
        <v>1</v>
      </c>
      <c r="E65" s="59">
        <v>2</v>
      </c>
      <c r="F65" s="26" t="s">
        <v>114</v>
      </c>
      <c r="G65" s="26" t="s">
        <v>115</v>
      </c>
    </row>
    <row r="66" spans="1:7" x14ac:dyDescent="0.35">
      <c r="A66" s="219" t="s">
        <v>241</v>
      </c>
      <c r="B66" s="220" t="s">
        <v>1126</v>
      </c>
      <c r="C66" s="219">
        <v>2</v>
      </c>
      <c r="D66" s="219"/>
      <c r="E66" s="59">
        <v>2</v>
      </c>
      <c r="F66" s="26" t="s">
        <v>114</v>
      </c>
      <c r="G66" s="26" t="s">
        <v>115</v>
      </c>
    </row>
    <row r="67" spans="1:7" x14ac:dyDescent="0.35">
      <c r="A67" s="219" t="s">
        <v>121</v>
      </c>
      <c r="B67" s="220" t="s">
        <v>1127</v>
      </c>
      <c r="C67" s="219"/>
      <c r="D67" s="219">
        <v>1</v>
      </c>
      <c r="E67" s="59">
        <v>1</v>
      </c>
      <c r="F67" s="26" t="s">
        <v>114</v>
      </c>
      <c r="G67" s="26" t="s">
        <v>115</v>
      </c>
    </row>
    <row r="68" spans="1:7" x14ac:dyDescent="0.35">
      <c r="A68" s="219" t="s">
        <v>339</v>
      </c>
      <c r="B68" s="220" t="s">
        <v>108</v>
      </c>
      <c r="C68" s="219">
        <v>13</v>
      </c>
      <c r="D68" s="219">
        <v>6</v>
      </c>
      <c r="E68" s="59">
        <v>19</v>
      </c>
      <c r="F68" s="26" t="s">
        <v>146</v>
      </c>
      <c r="G68" s="26" t="s">
        <v>149</v>
      </c>
    </row>
    <row r="69" spans="1:7" x14ac:dyDescent="0.35">
      <c r="A69" s="219" t="s">
        <v>524</v>
      </c>
      <c r="B69" s="220" t="s">
        <v>525</v>
      </c>
      <c r="C69" s="219">
        <v>1</v>
      </c>
      <c r="D69" s="219"/>
      <c r="E69" s="59">
        <v>1</v>
      </c>
      <c r="F69" s="26" t="s">
        <v>146</v>
      </c>
      <c r="G69" s="26" t="s">
        <v>149</v>
      </c>
    </row>
    <row r="70" spans="1:7" x14ac:dyDescent="0.35">
      <c r="A70" s="219" t="s">
        <v>328</v>
      </c>
      <c r="B70" s="220" t="s">
        <v>329</v>
      </c>
      <c r="C70" s="219">
        <v>2</v>
      </c>
      <c r="D70" s="219"/>
      <c r="E70" s="59">
        <v>2</v>
      </c>
      <c r="F70" s="26" t="s">
        <v>146</v>
      </c>
      <c r="G70" s="26" t="s">
        <v>149</v>
      </c>
    </row>
    <row r="71" spans="1:7" x14ac:dyDescent="0.35">
      <c r="A71" s="219" t="s">
        <v>325</v>
      </c>
      <c r="B71" s="220" t="s">
        <v>526</v>
      </c>
      <c r="C71" s="219">
        <v>1</v>
      </c>
      <c r="D71" s="219">
        <v>1</v>
      </c>
      <c r="E71" s="59">
        <v>2</v>
      </c>
      <c r="F71" s="26" t="s">
        <v>146</v>
      </c>
      <c r="G71" s="26" t="s">
        <v>149</v>
      </c>
    </row>
    <row r="72" spans="1:7" x14ac:dyDescent="0.35">
      <c r="A72" s="219">
        <v>228</v>
      </c>
      <c r="B72" s="220" t="s">
        <v>1128</v>
      </c>
      <c r="C72" s="219">
        <v>1</v>
      </c>
      <c r="D72" s="219"/>
      <c r="E72" s="59">
        <v>1</v>
      </c>
      <c r="F72" s="26" t="s">
        <v>146</v>
      </c>
      <c r="G72" s="26" t="s">
        <v>149</v>
      </c>
    </row>
    <row r="73" spans="1:7" x14ac:dyDescent="0.35">
      <c r="A73" s="219" t="s">
        <v>300</v>
      </c>
      <c r="B73" s="220" t="s">
        <v>529</v>
      </c>
      <c r="C73" s="219"/>
      <c r="D73" s="219">
        <v>1</v>
      </c>
      <c r="E73" s="59">
        <v>1</v>
      </c>
      <c r="F73" s="26" t="s">
        <v>146</v>
      </c>
      <c r="G73" s="26" t="s">
        <v>147</v>
      </c>
    </row>
    <row r="74" spans="1:7" x14ac:dyDescent="0.35">
      <c r="A74" s="219" t="s">
        <v>296</v>
      </c>
      <c r="B74" s="220" t="s">
        <v>297</v>
      </c>
      <c r="C74" s="219">
        <v>7</v>
      </c>
      <c r="D74" s="219">
        <v>1</v>
      </c>
      <c r="E74" s="59">
        <v>8</v>
      </c>
      <c r="F74" s="26" t="s">
        <v>146</v>
      </c>
      <c r="G74" s="26" t="s">
        <v>147</v>
      </c>
    </row>
    <row r="75" spans="1:7" x14ac:dyDescent="0.35">
      <c r="A75" s="219" t="s">
        <v>380</v>
      </c>
      <c r="B75" s="220" t="s">
        <v>381</v>
      </c>
      <c r="C75" s="219">
        <v>16</v>
      </c>
      <c r="D75" s="219">
        <v>16</v>
      </c>
      <c r="E75" s="59">
        <v>32</v>
      </c>
      <c r="F75" s="26" t="s">
        <v>179</v>
      </c>
      <c r="G75" s="26" t="s">
        <v>186</v>
      </c>
    </row>
    <row r="76" spans="1:7" x14ac:dyDescent="0.35">
      <c r="A76" s="219">
        <v>414</v>
      </c>
      <c r="B76" s="220" t="s">
        <v>1129</v>
      </c>
      <c r="C76" s="219">
        <v>1</v>
      </c>
      <c r="D76" s="219"/>
      <c r="E76" s="59">
        <v>1</v>
      </c>
      <c r="F76" s="26" t="s">
        <v>114</v>
      </c>
      <c r="G76" s="26" t="s">
        <v>115</v>
      </c>
    </row>
    <row r="77" spans="1:7" x14ac:dyDescent="0.35">
      <c r="A77" s="219" t="s">
        <v>123</v>
      </c>
      <c r="B77" s="220" t="s">
        <v>558</v>
      </c>
      <c r="C77" s="219">
        <v>3</v>
      </c>
      <c r="D77" s="219"/>
      <c r="E77" s="59">
        <v>3</v>
      </c>
      <c r="F77" s="26" t="s">
        <v>114</v>
      </c>
      <c r="G77" s="26" t="s">
        <v>115</v>
      </c>
    </row>
    <row r="78" spans="1:7" x14ac:dyDescent="0.35">
      <c r="A78" s="219" t="s">
        <v>400</v>
      </c>
      <c r="B78" s="220" t="s">
        <v>401</v>
      </c>
      <c r="C78" s="219">
        <v>1</v>
      </c>
      <c r="D78" s="219">
        <v>2</v>
      </c>
      <c r="E78" s="59">
        <v>3</v>
      </c>
      <c r="F78" s="26" t="s">
        <v>179</v>
      </c>
      <c r="G78" s="26" t="s">
        <v>186</v>
      </c>
    </row>
    <row r="79" spans="1:7" x14ac:dyDescent="0.35">
      <c r="A79" s="219" t="s">
        <v>175</v>
      </c>
      <c r="B79" s="220" t="s">
        <v>567</v>
      </c>
      <c r="C79" s="219"/>
      <c r="D79" s="219">
        <v>2</v>
      </c>
      <c r="E79" s="59">
        <v>2</v>
      </c>
      <c r="F79" s="26" t="s">
        <v>146</v>
      </c>
      <c r="G79" s="26" t="s">
        <v>162</v>
      </c>
    </row>
    <row r="80" spans="1:7" x14ac:dyDescent="0.35">
      <c r="A80" s="219" t="s">
        <v>172</v>
      </c>
      <c r="B80" s="220" t="s">
        <v>568</v>
      </c>
      <c r="C80" s="219">
        <v>8</v>
      </c>
      <c r="D80" s="219">
        <v>1</v>
      </c>
      <c r="E80" s="59">
        <v>9</v>
      </c>
      <c r="F80" s="26" t="s">
        <v>146</v>
      </c>
      <c r="G80" s="26" t="s">
        <v>162</v>
      </c>
    </row>
    <row r="81" spans="1:7" x14ac:dyDescent="0.35">
      <c r="A81" s="219" t="s">
        <v>164</v>
      </c>
      <c r="B81" s="220" t="s">
        <v>569</v>
      </c>
      <c r="C81" s="219">
        <v>1</v>
      </c>
      <c r="D81" s="219"/>
      <c r="E81" s="59">
        <v>1</v>
      </c>
      <c r="F81" s="26" t="s">
        <v>146</v>
      </c>
      <c r="G81" s="26" t="s">
        <v>162</v>
      </c>
    </row>
    <row r="82" spans="1:7" x14ac:dyDescent="0.35">
      <c r="A82" s="219" t="s">
        <v>166</v>
      </c>
      <c r="B82" s="220" t="s">
        <v>570</v>
      </c>
      <c r="C82" s="219">
        <v>1</v>
      </c>
      <c r="D82" s="219"/>
      <c r="E82" s="59">
        <v>1</v>
      </c>
      <c r="F82" s="26" t="s">
        <v>146</v>
      </c>
      <c r="G82" s="26" t="s">
        <v>162</v>
      </c>
    </row>
    <row r="83" spans="1:7" x14ac:dyDescent="0.35">
      <c r="A83" s="219" t="s">
        <v>165</v>
      </c>
      <c r="B83" s="220" t="s">
        <v>571</v>
      </c>
      <c r="C83" s="219">
        <v>1</v>
      </c>
      <c r="D83" s="219"/>
      <c r="E83" s="59">
        <v>1</v>
      </c>
      <c r="F83" s="26" t="s">
        <v>146</v>
      </c>
      <c r="G83" s="26" t="s">
        <v>162</v>
      </c>
    </row>
    <row r="84" spans="1:7" x14ac:dyDescent="0.35">
      <c r="A84" s="219" t="s">
        <v>233</v>
      </c>
      <c r="B84" s="220" t="s">
        <v>234</v>
      </c>
      <c r="C84" s="219"/>
      <c r="D84" s="219">
        <v>15</v>
      </c>
      <c r="E84" s="59">
        <v>15</v>
      </c>
      <c r="F84" s="26" t="s">
        <v>114</v>
      </c>
      <c r="G84" s="26" t="s">
        <v>115</v>
      </c>
    </row>
    <row r="85" spans="1:7" x14ac:dyDescent="0.35">
      <c r="A85" s="219" t="s">
        <v>225</v>
      </c>
      <c r="B85" s="220" t="s">
        <v>226</v>
      </c>
      <c r="C85" s="219"/>
      <c r="D85" s="219">
        <v>11</v>
      </c>
      <c r="E85" s="59">
        <v>11</v>
      </c>
      <c r="F85" s="26" t="s">
        <v>114</v>
      </c>
      <c r="G85" s="26" t="s">
        <v>115</v>
      </c>
    </row>
    <row r="86" spans="1:7" x14ac:dyDescent="0.35">
      <c r="A86" s="219" t="s">
        <v>229</v>
      </c>
      <c r="B86" s="220" t="s">
        <v>230</v>
      </c>
      <c r="C86" s="219"/>
      <c r="D86" s="219">
        <v>4</v>
      </c>
      <c r="E86" s="59">
        <v>4</v>
      </c>
      <c r="F86" s="26" t="s">
        <v>114</v>
      </c>
      <c r="G86" s="26" t="s">
        <v>115</v>
      </c>
    </row>
    <row r="87" spans="1:7" x14ac:dyDescent="0.35">
      <c r="A87" s="219" t="s">
        <v>231</v>
      </c>
      <c r="B87" s="220" t="s">
        <v>232</v>
      </c>
      <c r="C87" s="219"/>
      <c r="D87" s="219">
        <v>102</v>
      </c>
      <c r="E87" s="59">
        <v>102</v>
      </c>
      <c r="F87" s="26" t="s">
        <v>114</v>
      </c>
      <c r="G87" s="26" t="s">
        <v>115</v>
      </c>
    </row>
    <row r="88" spans="1:7" x14ac:dyDescent="0.35">
      <c r="A88" s="219" t="s">
        <v>221</v>
      </c>
      <c r="B88" s="220" t="s">
        <v>222</v>
      </c>
      <c r="C88" s="219"/>
      <c r="D88" s="219">
        <v>7</v>
      </c>
      <c r="E88" s="59">
        <v>7</v>
      </c>
      <c r="F88" s="26" t="s">
        <v>114</v>
      </c>
      <c r="G88" s="26" t="s">
        <v>115</v>
      </c>
    </row>
    <row r="89" spans="1:7" x14ac:dyDescent="0.35">
      <c r="A89" s="219" t="s">
        <v>227</v>
      </c>
      <c r="B89" s="220" t="s">
        <v>228</v>
      </c>
      <c r="C89" s="219"/>
      <c r="D89" s="219">
        <v>4</v>
      </c>
      <c r="E89" s="59">
        <v>4</v>
      </c>
      <c r="F89" s="26" t="s">
        <v>114</v>
      </c>
      <c r="G89" s="26" t="s">
        <v>115</v>
      </c>
    </row>
    <row r="90" spans="1:7" x14ac:dyDescent="0.35">
      <c r="A90" s="219" t="s">
        <v>235</v>
      </c>
      <c r="B90" s="220" t="s">
        <v>236</v>
      </c>
      <c r="C90" s="219"/>
      <c r="D90" s="219">
        <v>1</v>
      </c>
      <c r="E90" s="59">
        <v>1</v>
      </c>
      <c r="F90" s="26" t="s">
        <v>114</v>
      </c>
      <c r="G90" s="26" t="s">
        <v>115</v>
      </c>
    </row>
    <row r="91" spans="1:7" x14ac:dyDescent="0.35">
      <c r="A91" s="219" t="s">
        <v>386</v>
      </c>
      <c r="B91" s="220" t="s">
        <v>387</v>
      </c>
      <c r="C91" s="219">
        <v>5</v>
      </c>
      <c r="D91" s="219">
        <v>14</v>
      </c>
      <c r="E91" s="59">
        <v>19</v>
      </c>
      <c r="F91" s="26" t="s">
        <v>179</v>
      </c>
      <c r="G91" s="26" t="s">
        <v>186</v>
      </c>
    </row>
    <row r="92" spans="1:7" x14ac:dyDescent="0.35">
      <c r="A92" s="219" t="s">
        <v>257</v>
      </c>
      <c r="B92" s="220" t="s">
        <v>577</v>
      </c>
      <c r="C92" s="219">
        <v>135</v>
      </c>
      <c r="D92" s="219">
        <v>98</v>
      </c>
      <c r="E92" s="59">
        <v>233</v>
      </c>
      <c r="F92" s="26" t="s">
        <v>126</v>
      </c>
      <c r="G92" s="26" t="s">
        <v>127</v>
      </c>
    </row>
    <row r="93" spans="1:7" x14ac:dyDescent="0.35">
      <c r="A93" s="219" t="s">
        <v>274</v>
      </c>
      <c r="B93" s="220" t="s">
        <v>275</v>
      </c>
      <c r="C93" s="219"/>
      <c r="D93" s="219">
        <v>293</v>
      </c>
      <c r="E93" s="59">
        <v>293</v>
      </c>
      <c r="F93" s="26" t="s">
        <v>126</v>
      </c>
      <c r="G93" s="26" t="s">
        <v>127</v>
      </c>
    </row>
    <row r="94" spans="1:7" x14ac:dyDescent="0.35">
      <c r="A94" s="219" t="s">
        <v>260</v>
      </c>
      <c r="B94" s="220" t="s">
        <v>109</v>
      </c>
      <c r="C94" s="219">
        <v>106</v>
      </c>
      <c r="D94" s="219">
        <v>50</v>
      </c>
      <c r="E94" s="59">
        <v>156</v>
      </c>
      <c r="F94" s="26" t="s">
        <v>126</v>
      </c>
      <c r="G94" s="26" t="s">
        <v>127</v>
      </c>
    </row>
    <row r="95" spans="1:7" x14ac:dyDescent="0.35">
      <c r="A95" s="219" t="s">
        <v>261</v>
      </c>
      <c r="B95" s="220" t="s">
        <v>110</v>
      </c>
      <c r="C95" s="219">
        <v>62</v>
      </c>
      <c r="D95" s="219">
        <v>50</v>
      </c>
      <c r="E95" s="59">
        <v>112</v>
      </c>
      <c r="F95" s="26" t="s">
        <v>126</v>
      </c>
      <c r="G95" s="26" t="s">
        <v>127</v>
      </c>
    </row>
    <row r="96" spans="1:7" x14ac:dyDescent="0.35">
      <c r="A96" s="219" t="s">
        <v>258</v>
      </c>
      <c r="B96" s="220" t="s">
        <v>111</v>
      </c>
      <c r="C96" s="219">
        <v>371</v>
      </c>
      <c r="D96" s="219">
        <v>194</v>
      </c>
      <c r="E96" s="59">
        <v>565</v>
      </c>
      <c r="F96" s="26" t="s">
        <v>126</v>
      </c>
      <c r="G96" s="26" t="s">
        <v>127</v>
      </c>
    </row>
    <row r="97" spans="1:7" x14ac:dyDescent="0.35">
      <c r="A97" s="219" t="s">
        <v>259</v>
      </c>
      <c r="B97" s="220" t="s">
        <v>112</v>
      </c>
      <c r="C97" s="219">
        <v>212</v>
      </c>
      <c r="D97" s="219">
        <v>194</v>
      </c>
      <c r="E97" s="59">
        <v>406</v>
      </c>
      <c r="F97" s="26" t="s">
        <v>126</v>
      </c>
      <c r="G97" s="26" t="s">
        <v>127</v>
      </c>
    </row>
    <row r="98" spans="1:7" x14ac:dyDescent="0.35">
      <c r="A98" s="219" t="s">
        <v>128</v>
      </c>
      <c r="B98" s="220" t="s">
        <v>267</v>
      </c>
      <c r="C98" s="219"/>
      <c r="D98" s="223">
        <v>4</v>
      </c>
      <c r="E98" s="59">
        <v>4</v>
      </c>
      <c r="F98" s="26" t="s">
        <v>126</v>
      </c>
      <c r="G98" s="26" t="s">
        <v>127</v>
      </c>
    </row>
    <row r="99" spans="1:7" x14ac:dyDescent="0.35">
      <c r="A99" s="219" t="s">
        <v>130</v>
      </c>
      <c r="B99" s="220" t="s">
        <v>1130</v>
      </c>
      <c r="C99" s="219"/>
      <c r="D99" s="219">
        <v>1</v>
      </c>
      <c r="E99" s="59">
        <v>1</v>
      </c>
      <c r="F99" s="26" t="s">
        <v>126</v>
      </c>
      <c r="G99" s="26" t="s">
        <v>127</v>
      </c>
    </row>
    <row r="100" spans="1:7" x14ac:dyDescent="0.35">
      <c r="A100" s="219" t="s">
        <v>132</v>
      </c>
      <c r="B100" s="220" t="s">
        <v>262</v>
      </c>
      <c r="C100" s="219">
        <v>3</v>
      </c>
      <c r="D100" s="219">
        <v>2</v>
      </c>
      <c r="E100" s="59">
        <v>5</v>
      </c>
      <c r="F100" s="26" t="s">
        <v>126</v>
      </c>
      <c r="G100" s="26" t="s">
        <v>127</v>
      </c>
    </row>
    <row r="101" spans="1:7" x14ac:dyDescent="0.35">
      <c r="A101" s="219" t="s">
        <v>134</v>
      </c>
      <c r="B101" s="220" t="s">
        <v>265</v>
      </c>
      <c r="C101" s="219">
        <v>1</v>
      </c>
      <c r="D101" s="219">
        <v>2</v>
      </c>
      <c r="E101" s="59">
        <v>3</v>
      </c>
      <c r="F101" s="26" t="s">
        <v>126</v>
      </c>
      <c r="G101" s="26" t="s">
        <v>127</v>
      </c>
    </row>
    <row r="102" spans="1:7" x14ac:dyDescent="0.35">
      <c r="A102" s="219" t="s">
        <v>159</v>
      </c>
      <c r="B102" s="220" t="s">
        <v>591</v>
      </c>
      <c r="C102" s="219">
        <v>14</v>
      </c>
      <c r="D102" s="219">
        <v>7</v>
      </c>
      <c r="E102" s="59">
        <v>21</v>
      </c>
      <c r="F102" s="26" t="s">
        <v>146</v>
      </c>
      <c r="G102" s="26" t="s">
        <v>149</v>
      </c>
    </row>
    <row r="103" spans="1:7" x14ac:dyDescent="0.35">
      <c r="A103" s="219" t="s">
        <v>316</v>
      </c>
      <c r="B103" s="220" t="s">
        <v>317</v>
      </c>
      <c r="C103" s="219">
        <v>11</v>
      </c>
      <c r="D103" s="219">
        <v>4</v>
      </c>
      <c r="E103" s="59">
        <v>15</v>
      </c>
      <c r="F103" s="26" t="s">
        <v>146</v>
      </c>
      <c r="G103" s="26" t="s">
        <v>149</v>
      </c>
    </row>
    <row r="104" spans="1:7" x14ac:dyDescent="0.35">
      <c r="A104" s="219" t="s">
        <v>160</v>
      </c>
      <c r="B104" s="220" t="s">
        <v>317</v>
      </c>
      <c r="C104" s="219"/>
      <c r="D104" s="219">
        <v>3</v>
      </c>
      <c r="E104" s="59">
        <v>3</v>
      </c>
      <c r="F104" s="26" t="s">
        <v>146</v>
      </c>
      <c r="G104" s="26" t="s">
        <v>149</v>
      </c>
    </row>
    <row r="105" spans="1:7" x14ac:dyDescent="0.35">
      <c r="A105" s="219" t="s">
        <v>598</v>
      </c>
      <c r="B105" s="220" t="s">
        <v>599</v>
      </c>
      <c r="C105" s="219">
        <v>1</v>
      </c>
      <c r="D105" s="219"/>
      <c r="E105" s="59">
        <v>1</v>
      </c>
      <c r="F105" s="26" t="s">
        <v>146</v>
      </c>
      <c r="G105" s="26" t="s">
        <v>149</v>
      </c>
    </row>
    <row r="106" spans="1:7" x14ac:dyDescent="0.35">
      <c r="A106" s="219" t="s">
        <v>213</v>
      </c>
      <c r="B106" s="220" t="s">
        <v>211</v>
      </c>
      <c r="C106" s="219"/>
      <c r="D106" s="219">
        <v>1</v>
      </c>
      <c r="E106" s="59">
        <v>1</v>
      </c>
      <c r="F106" s="26" t="s">
        <v>114</v>
      </c>
      <c r="G106" s="26" t="s">
        <v>115</v>
      </c>
    </row>
    <row r="107" spans="1:7" x14ac:dyDescent="0.35">
      <c r="A107" s="219" t="s">
        <v>124</v>
      </c>
      <c r="B107" s="220" t="s">
        <v>600</v>
      </c>
      <c r="C107" s="219">
        <v>2</v>
      </c>
      <c r="D107" s="219">
        <v>1</v>
      </c>
      <c r="E107" s="59">
        <v>3</v>
      </c>
      <c r="F107" s="26" t="s">
        <v>114</v>
      </c>
      <c r="G107" s="26" t="s">
        <v>115</v>
      </c>
    </row>
    <row r="108" spans="1:7" x14ac:dyDescent="0.35">
      <c r="A108" s="219" t="s">
        <v>326</v>
      </c>
      <c r="B108" s="220" t="s">
        <v>327</v>
      </c>
      <c r="C108" s="219">
        <v>1</v>
      </c>
      <c r="D108" s="219">
        <v>1</v>
      </c>
      <c r="E108" s="59">
        <v>2</v>
      </c>
      <c r="F108" s="26" t="s">
        <v>146</v>
      </c>
      <c r="G108" s="26" t="s">
        <v>149</v>
      </c>
    </row>
    <row r="109" spans="1:7" x14ac:dyDescent="0.35">
      <c r="A109" s="219" t="s">
        <v>378</v>
      </c>
      <c r="B109" s="220" t="s">
        <v>379</v>
      </c>
      <c r="C109" s="219">
        <v>67</v>
      </c>
      <c r="D109" s="219">
        <v>40</v>
      </c>
      <c r="E109" s="59">
        <v>107</v>
      </c>
      <c r="F109" s="26" t="s">
        <v>179</v>
      </c>
      <c r="G109" s="26" t="s">
        <v>186</v>
      </c>
    </row>
    <row r="110" spans="1:7" x14ac:dyDescent="0.35">
      <c r="A110" s="219" t="s">
        <v>618</v>
      </c>
      <c r="B110" s="220" t="s">
        <v>619</v>
      </c>
      <c r="C110" s="219"/>
      <c r="D110" s="219">
        <v>1</v>
      </c>
      <c r="E110" s="59">
        <v>1</v>
      </c>
      <c r="F110" s="26" t="s">
        <v>146</v>
      </c>
      <c r="G110" s="26" t="s">
        <v>162</v>
      </c>
    </row>
    <row r="111" spans="1:7" x14ac:dyDescent="0.35">
      <c r="A111" s="219">
        <v>226</v>
      </c>
      <c r="B111" s="220" t="s">
        <v>1131</v>
      </c>
      <c r="C111" s="219">
        <v>1</v>
      </c>
      <c r="D111" s="219"/>
      <c r="E111" s="59">
        <v>1</v>
      </c>
      <c r="F111" s="26" t="s">
        <v>146</v>
      </c>
      <c r="G111" s="26" t="s">
        <v>149</v>
      </c>
    </row>
    <row r="112" spans="1:7" x14ac:dyDescent="0.35">
      <c r="A112" s="219" t="s">
        <v>279</v>
      </c>
      <c r="B112" s="220" t="s">
        <v>280</v>
      </c>
      <c r="C112" s="219">
        <v>5</v>
      </c>
      <c r="D112" s="219">
        <v>4</v>
      </c>
      <c r="E112" s="59">
        <v>9</v>
      </c>
      <c r="F112" s="26" t="s">
        <v>135</v>
      </c>
      <c r="G112" s="26" t="s">
        <v>136</v>
      </c>
    </row>
    <row r="113" spans="1:7" x14ac:dyDescent="0.35">
      <c r="A113" s="219" t="s">
        <v>143</v>
      </c>
      <c r="B113" s="220" t="s">
        <v>620</v>
      </c>
      <c r="C113" s="219">
        <v>1</v>
      </c>
      <c r="D113" s="219">
        <v>3</v>
      </c>
      <c r="E113" s="59">
        <v>4</v>
      </c>
      <c r="F113" s="26" t="s">
        <v>135</v>
      </c>
      <c r="G113" s="26" t="s">
        <v>136</v>
      </c>
    </row>
    <row r="114" spans="1:7" x14ac:dyDescent="0.35">
      <c r="A114" s="219" t="s">
        <v>290</v>
      </c>
      <c r="B114" s="220" t="s">
        <v>621</v>
      </c>
      <c r="C114" s="219"/>
      <c r="D114" s="219">
        <v>2</v>
      </c>
      <c r="E114" s="59">
        <v>2</v>
      </c>
      <c r="F114" s="26" t="s">
        <v>135</v>
      </c>
      <c r="G114" s="26" t="s">
        <v>136</v>
      </c>
    </row>
    <row r="115" spans="1:7" x14ac:dyDescent="0.35">
      <c r="A115" s="219" t="s">
        <v>628</v>
      </c>
      <c r="B115" s="220" t="s">
        <v>629</v>
      </c>
      <c r="C115" s="219"/>
      <c r="D115" s="219">
        <v>1</v>
      </c>
      <c r="E115" s="59">
        <v>1</v>
      </c>
      <c r="F115" s="26" t="s">
        <v>179</v>
      </c>
      <c r="G115" s="26" t="s">
        <v>186</v>
      </c>
    </row>
    <row r="116" spans="1:7" x14ac:dyDescent="0.35">
      <c r="A116" s="219" t="s">
        <v>284</v>
      </c>
      <c r="B116" s="220" t="s">
        <v>632</v>
      </c>
      <c r="C116" s="219">
        <v>2</v>
      </c>
      <c r="D116" s="219"/>
      <c r="E116" s="59">
        <v>2</v>
      </c>
      <c r="F116" s="26" t="s">
        <v>135</v>
      </c>
      <c r="G116" s="26" t="s">
        <v>136</v>
      </c>
    </row>
    <row r="117" spans="1:7" x14ac:dyDescent="0.35">
      <c r="A117" s="219" t="s">
        <v>287</v>
      </c>
      <c r="B117" s="220" t="s">
        <v>288</v>
      </c>
      <c r="C117" s="219">
        <v>1</v>
      </c>
      <c r="D117" s="219">
        <v>1</v>
      </c>
      <c r="E117" s="59">
        <v>2</v>
      </c>
      <c r="F117" s="26" t="s">
        <v>135</v>
      </c>
      <c r="G117" s="26" t="s">
        <v>136</v>
      </c>
    </row>
    <row r="118" spans="1:7" x14ac:dyDescent="0.35">
      <c r="A118" s="219" t="s">
        <v>640</v>
      </c>
      <c r="B118" s="220" t="s">
        <v>641</v>
      </c>
      <c r="C118" s="219">
        <v>1</v>
      </c>
      <c r="D118" s="219"/>
      <c r="E118" s="59">
        <v>1</v>
      </c>
      <c r="F118" s="26" t="s">
        <v>135</v>
      </c>
      <c r="G118" s="26" t="s">
        <v>136</v>
      </c>
    </row>
    <row r="119" spans="1:7" x14ac:dyDescent="0.35">
      <c r="A119" s="219" t="s">
        <v>276</v>
      </c>
      <c r="B119" s="220" t="s">
        <v>277</v>
      </c>
      <c r="C119" s="219">
        <v>16</v>
      </c>
      <c r="D119" s="219">
        <v>8</v>
      </c>
      <c r="E119" s="59">
        <v>24</v>
      </c>
      <c r="F119" s="26" t="s">
        <v>135</v>
      </c>
      <c r="G119" s="26" t="s">
        <v>136</v>
      </c>
    </row>
    <row r="120" spans="1:7" x14ac:dyDescent="0.35">
      <c r="A120" s="219" t="s">
        <v>173</v>
      </c>
      <c r="B120" s="220" t="s">
        <v>648</v>
      </c>
      <c r="C120" s="219">
        <v>1</v>
      </c>
      <c r="D120" s="219">
        <v>4</v>
      </c>
      <c r="E120" s="59">
        <v>5</v>
      </c>
      <c r="F120" s="26" t="s">
        <v>146</v>
      </c>
      <c r="G120" s="26" t="s">
        <v>162</v>
      </c>
    </row>
    <row r="121" spans="1:7" x14ac:dyDescent="0.35">
      <c r="A121" s="219" t="s">
        <v>404</v>
      </c>
      <c r="B121" s="220" t="s">
        <v>405</v>
      </c>
      <c r="C121" s="219">
        <v>1</v>
      </c>
      <c r="D121" s="219"/>
      <c r="E121" s="59">
        <v>1</v>
      </c>
      <c r="F121" s="26" t="s">
        <v>179</v>
      </c>
      <c r="G121" s="26" t="s">
        <v>186</v>
      </c>
    </row>
    <row r="122" spans="1:7" x14ac:dyDescent="0.35">
      <c r="A122" s="219" t="s">
        <v>382</v>
      </c>
      <c r="B122" s="220" t="s">
        <v>383</v>
      </c>
      <c r="C122" s="219">
        <v>23</v>
      </c>
      <c r="D122" s="219">
        <v>30</v>
      </c>
      <c r="E122" s="59">
        <v>53</v>
      </c>
      <c r="F122" s="26" t="s">
        <v>179</v>
      </c>
      <c r="G122" s="26" t="s">
        <v>186</v>
      </c>
    </row>
    <row r="123" spans="1:7" x14ac:dyDescent="0.35">
      <c r="A123" s="219" t="s">
        <v>654</v>
      </c>
      <c r="B123" s="220" t="s">
        <v>655</v>
      </c>
      <c r="C123" s="219">
        <v>1</v>
      </c>
      <c r="D123" s="219"/>
      <c r="E123" s="59">
        <v>1</v>
      </c>
      <c r="F123" s="26" t="s">
        <v>146</v>
      </c>
      <c r="G123" s="26" t="s">
        <v>162</v>
      </c>
    </row>
    <row r="124" spans="1:7" x14ac:dyDescent="0.35">
      <c r="A124" s="219" t="s">
        <v>201</v>
      </c>
      <c r="B124" s="220" t="s">
        <v>202</v>
      </c>
      <c r="C124" s="219">
        <v>13</v>
      </c>
      <c r="D124" s="219">
        <v>2</v>
      </c>
      <c r="E124" s="59">
        <v>15</v>
      </c>
      <c r="F124" s="26" t="s">
        <v>114</v>
      </c>
      <c r="G124" s="26" t="s">
        <v>115</v>
      </c>
    </row>
    <row r="125" spans="1:7" x14ac:dyDescent="0.35">
      <c r="A125" s="219">
        <v>204</v>
      </c>
      <c r="B125" s="220" t="s">
        <v>662</v>
      </c>
      <c r="C125" s="219"/>
      <c r="D125" s="219">
        <v>1</v>
      </c>
      <c r="E125" s="59">
        <v>1</v>
      </c>
      <c r="F125" s="26" t="s">
        <v>146</v>
      </c>
      <c r="G125" s="26" t="s">
        <v>149</v>
      </c>
    </row>
    <row r="126" spans="1:7" x14ac:dyDescent="0.35">
      <c r="A126" s="219" t="s">
        <v>189</v>
      </c>
      <c r="B126" s="220" t="s">
        <v>664</v>
      </c>
      <c r="C126" s="219"/>
      <c r="D126" s="219">
        <v>1</v>
      </c>
      <c r="E126" s="59">
        <v>1</v>
      </c>
      <c r="F126" s="26" t="s">
        <v>179</v>
      </c>
      <c r="G126" s="26" t="s">
        <v>186</v>
      </c>
    </row>
    <row r="127" spans="1:7" x14ac:dyDescent="0.35">
      <c r="A127" s="219" t="s">
        <v>390</v>
      </c>
      <c r="B127" s="220" t="s">
        <v>665</v>
      </c>
      <c r="C127" s="219">
        <v>4</v>
      </c>
      <c r="D127" s="219">
        <v>3</v>
      </c>
      <c r="E127" s="59">
        <v>7</v>
      </c>
      <c r="F127" s="26" t="s">
        <v>179</v>
      </c>
      <c r="G127" s="26" t="s">
        <v>186</v>
      </c>
    </row>
    <row r="128" spans="1:7" x14ac:dyDescent="0.35">
      <c r="A128" s="219" t="s">
        <v>667</v>
      </c>
      <c r="B128" s="220" t="s">
        <v>668</v>
      </c>
      <c r="C128" s="219">
        <v>1</v>
      </c>
      <c r="D128" s="219"/>
      <c r="E128" s="59">
        <v>1</v>
      </c>
      <c r="F128" s="26" t="s">
        <v>179</v>
      </c>
      <c r="G128" s="26" t="s">
        <v>186</v>
      </c>
    </row>
    <row r="129" spans="1:7" x14ac:dyDescent="0.35">
      <c r="A129" s="219" t="s">
        <v>402</v>
      </c>
      <c r="B129" s="220" t="s">
        <v>403</v>
      </c>
      <c r="C129" s="219"/>
      <c r="D129" s="219">
        <v>2</v>
      </c>
      <c r="E129" s="59">
        <v>2</v>
      </c>
      <c r="F129" s="26" t="s">
        <v>179</v>
      </c>
      <c r="G129" s="26" t="s">
        <v>186</v>
      </c>
    </row>
    <row r="130" spans="1:7" x14ac:dyDescent="0.35">
      <c r="A130" s="219" t="s">
        <v>198</v>
      </c>
      <c r="B130" s="220" t="s">
        <v>199</v>
      </c>
      <c r="C130" s="219">
        <v>95</v>
      </c>
      <c r="D130" s="219">
        <v>13</v>
      </c>
      <c r="E130" s="59">
        <v>108</v>
      </c>
      <c r="F130" s="26" t="s">
        <v>114</v>
      </c>
      <c r="G130" s="26" t="s">
        <v>115</v>
      </c>
    </row>
    <row r="131" spans="1:7" x14ac:dyDescent="0.35">
      <c r="A131" s="219" t="s">
        <v>346</v>
      </c>
      <c r="B131" s="220" t="s">
        <v>347</v>
      </c>
      <c r="C131" s="219">
        <v>13</v>
      </c>
      <c r="D131" s="219">
        <v>6</v>
      </c>
      <c r="E131" s="59">
        <v>19</v>
      </c>
      <c r="F131" s="26" t="s">
        <v>146</v>
      </c>
      <c r="G131" s="26" t="s">
        <v>162</v>
      </c>
    </row>
    <row r="132" spans="1:7" x14ac:dyDescent="0.35">
      <c r="A132" s="219" t="s">
        <v>359</v>
      </c>
      <c r="B132" s="220" t="s">
        <v>674</v>
      </c>
      <c r="C132" s="219">
        <v>1</v>
      </c>
      <c r="D132" s="219">
        <v>1</v>
      </c>
      <c r="E132" s="59">
        <v>2</v>
      </c>
      <c r="F132" s="26" t="s">
        <v>146</v>
      </c>
      <c r="G132" s="26" t="s">
        <v>162</v>
      </c>
    </row>
    <row r="133" spans="1:7" x14ac:dyDescent="0.35">
      <c r="A133" s="219" t="s">
        <v>314</v>
      </c>
      <c r="B133" s="220" t="s">
        <v>315</v>
      </c>
      <c r="C133" s="219">
        <v>3</v>
      </c>
      <c r="D133" s="219">
        <v>4</v>
      </c>
      <c r="E133" s="59">
        <v>7</v>
      </c>
      <c r="F133" s="26" t="s">
        <v>146</v>
      </c>
      <c r="G133" s="26" t="s">
        <v>149</v>
      </c>
    </row>
    <row r="134" spans="1:7" x14ac:dyDescent="0.35">
      <c r="A134" s="219">
        <v>194</v>
      </c>
      <c r="B134" s="220" t="s">
        <v>1132</v>
      </c>
      <c r="C134" s="219">
        <v>1</v>
      </c>
      <c r="D134" s="219"/>
      <c r="E134" s="59">
        <v>1</v>
      </c>
      <c r="F134" s="26" t="s">
        <v>146</v>
      </c>
      <c r="G134" s="26" t="s">
        <v>149</v>
      </c>
    </row>
    <row r="135" spans="1:7" x14ac:dyDescent="0.35">
      <c r="A135" s="219" t="s">
        <v>683</v>
      </c>
      <c r="B135" s="220" t="s">
        <v>684</v>
      </c>
      <c r="C135" s="219"/>
      <c r="D135" s="219">
        <v>1</v>
      </c>
      <c r="E135" s="59">
        <v>1</v>
      </c>
      <c r="F135" s="26" t="s">
        <v>146</v>
      </c>
      <c r="G135" s="26" t="s">
        <v>149</v>
      </c>
    </row>
    <row r="136" spans="1:7" x14ac:dyDescent="0.35">
      <c r="A136" s="219" t="s">
        <v>118</v>
      </c>
      <c r="B136" s="220" t="s">
        <v>687</v>
      </c>
      <c r="C136" s="219"/>
      <c r="D136" s="219">
        <v>4</v>
      </c>
      <c r="E136" s="59">
        <v>4</v>
      </c>
      <c r="F136" s="26" t="s">
        <v>114</v>
      </c>
      <c r="G136" s="26" t="s">
        <v>115</v>
      </c>
    </row>
    <row r="137" spans="1:7" x14ac:dyDescent="0.35">
      <c r="A137" s="219" t="s">
        <v>216</v>
      </c>
      <c r="B137" s="220" t="s">
        <v>690</v>
      </c>
      <c r="C137" s="219">
        <v>1</v>
      </c>
      <c r="D137" s="219">
        <v>4</v>
      </c>
      <c r="E137" s="59">
        <v>5</v>
      </c>
      <c r="F137" s="26" t="s">
        <v>114</v>
      </c>
      <c r="G137" s="26" t="s">
        <v>115</v>
      </c>
    </row>
    <row r="138" spans="1:7" x14ac:dyDescent="0.35">
      <c r="A138" s="219" t="s">
        <v>206</v>
      </c>
      <c r="B138" s="220" t="s">
        <v>207</v>
      </c>
      <c r="C138" s="219">
        <v>1</v>
      </c>
      <c r="D138" s="219">
        <v>1</v>
      </c>
      <c r="E138" s="59">
        <v>2</v>
      </c>
      <c r="F138" s="26" t="s">
        <v>114</v>
      </c>
      <c r="G138" s="26" t="s">
        <v>115</v>
      </c>
    </row>
    <row r="139" spans="1:7" x14ac:dyDescent="0.35">
      <c r="A139" s="219" t="s">
        <v>319</v>
      </c>
      <c r="B139" s="220" t="s">
        <v>320</v>
      </c>
      <c r="C139" s="219">
        <v>1</v>
      </c>
      <c r="D139" s="219"/>
      <c r="E139" s="59">
        <v>1</v>
      </c>
      <c r="F139" s="26" t="s">
        <v>146</v>
      </c>
      <c r="G139" s="26" t="s">
        <v>149</v>
      </c>
    </row>
    <row r="140" spans="1:7" x14ac:dyDescent="0.35">
      <c r="A140" s="219" t="s">
        <v>219</v>
      </c>
      <c r="B140" s="220" t="s">
        <v>220</v>
      </c>
      <c r="C140" s="219">
        <v>1</v>
      </c>
      <c r="D140" s="219"/>
      <c r="E140" s="59">
        <v>1</v>
      </c>
      <c r="F140" s="26" t="s">
        <v>114</v>
      </c>
      <c r="G140" s="26" t="s">
        <v>115</v>
      </c>
    </row>
    <row r="141" spans="1:7" x14ac:dyDescent="0.35">
      <c r="A141" s="219">
        <v>197</v>
      </c>
      <c r="B141" s="220" t="s">
        <v>1133</v>
      </c>
      <c r="C141" s="219">
        <v>1</v>
      </c>
      <c r="D141" s="219"/>
      <c r="E141" s="59">
        <v>1</v>
      </c>
      <c r="F141" s="26" t="s">
        <v>135</v>
      </c>
      <c r="G141" s="26" t="s">
        <v>136</v>
      </c>
    </row>
    <row r="142" spans="1:7" x14ac:dyDescent="0.35">
      <c r="A142" s="219" t="s">
        <v>204</v>
      </c>
      <c r="B142" s="220" t="s">
        <v>205</v>
      </c>
      <c r="C142" s="219">
        <v>16</v>
      </c>
      <c r="D142" s="219">
        <v>21</v>
      </c>
      <c r="E142" s="59">
        <v>37</v>
      </c>
      <c r="F142" s="26" t="s">
        <v>114</v>
      </c>
      <c r="G142" s="26" t="s">
        <v>115</v>
      </c>
    </row>
    <row r="143" spans="1:7" x14ac:dyDescent="0.35">
      <c r="A143" s="219" t="s">
        <v>203</v>
      </c>
      <c r="B143" s="220" t="s">
        <v>702</v>
      </c>
      <c r="C143" s="219">
        <v>1</v>
      </c>
      <c r="D143" s="219"/>
      <c r="E143" s="59">
        <v>1</v>
      </c>
      <c r="F143" s="26" t="s">
        <v>114</v>
      </c>
      <c r="G143" s="26" t="s">
        <v>115</v>
      </c>
    </row>
    <row r="144" spans="1:7" x14ac:dyDescent="0.35">
      <c r="A144" s="219" t="s">
        <v>313</v>
      </c>
      <c r="B144" s="220" t="s">
        <v>318</v>
      </c>
      <c r="C144" s="219">
        <v>10</v>
      </c>
      <c r="D144" s="219">
        <v>10</v>
      </c>
      <c r="E144" s="59">
        <v>20</v>
      </c>
      <c r="F144" s="26" t="s">
        <v>146</v>
      </c>
      <c r="G144" s="26" t="s">
        <v>149</v>
      </c>
    </row>
    <row r="145" spans="1:7" x14ac:dyDescent="0.35">
      <c r="A145" s="219" t="s">
        <v>214</v>
      </c>
      <c r="B145" s="220" t="s">
        <v>722</v>
      </c>
      <c r="C145" s="219">
        <v>2</v>
      </c>
      <c r="D145" s="219">
        <v>1</v>
      </c>
      <c r="E145" s="59">
        <v>3</v>
      </c>
      <c r="F145" s="26" t="s">
        <v>114</v>
      </c>
      <c r="G145" s="26" t="s">
        <v>115</v>
      </c>
    </row>
    <row r="146" spans="1:7" x14ac:dyDescent="0.35">
      <c r="A146" s="219" t="s">
        <v>729</v>
      </c>
      <c r="B146" s="220" t="s">
        <v>730</v>
      </c>
      <c r="C146" s="219"/>
      <c r="D146" s="219">
        <v>1</v>
      </c>
      <c r="E146" s="59">
        <v>1</v>
      </c>
      <c r="F146" s="26" t="s">
        <v>146</v>
      </c>
      <c r="G146" s="26" t="s">
        <v>147</v>
      </c>
    </row>
    <row r="147" spans="1:7" x14ac:dyDescent="0.35">
      <c r="A147" s="219" t="s">
        <v>324</v>
      </c>
      <c r="B147" s="220" t="s">
        <v>733</v>
      </c>
      <c r="C147" s="219">
        <v>1</v>
      </c>
      <c r="D147" s="219"/>
      <c r="E147" s="59">
        <v>1</v>
      </c>
      <c r="F147" s="26" t="s">
        <v>146</v>
      </c>
      <c r="G147" s="26" t="s">
        <v>149</v>
      </c>
    </row>
    <row r="148" spans="1:7" x14ac:dyDescent="0.35">
      <c r="A148" s="219" t="s">
        <v>406</v>
      </c>
      <c r="B148" s="220" t="s">
        <v>734</v>
      </c>
      <c r="C148" s="219"/>
      <c r="D148" s="219">
        <v>8</v>
      </c>
      <c r="E148" s="59">
        <v>8</v>
      </c>
      <c r="F148" s="26" t="s">
        <v>193</v>
      </c>
      <c r="G148" s="26" t="s">
        <v>194</v>
      </c>
    </row>
    <row r="149" spans="1:7" x14ac:dyDescent="0.35">
      <c r="A149" s="219" t="s">
        <v>157</v>
      </c>
      <c r="B149" s="220" t="s">
        <v>745</v>
      </c>
      <c r="C149" s="219">
        <v>1</v>
      </c>
      <c r="D149" s="219"/>
      <c r="E149" s="59">
        <v>1</v>
      </c>
      <c r="F149" s="26" t="s">
        <v>146</v>
      </c>
      <c r="G149" s="26" t="s">
        <v>149</v>
      </c>
    </row>
    <row r="150" spans="1:7" ht="15.5" x14ac:dyDescent="0.35">
      <c r="A150" s="88"/>
      <c r="B150" s="224"/>
      <c r="C150" s="224"/>
      <c r="D150" s="224"/>
      <c r="E150" s="224"/>
      <c r="F150" s="225"/>
      <c r="G150" s="226"/>
    </row>
    <row r="151" spans="1:7" ht="15.5" x14ac:dyDescent="0.35">
      <c r="A151" s="88"/>
      <c r="B151" s="224" t="s">
        <v>930</v>
      </c>
      <c r="C151" s="227">
        <v>2323</v>
      </c>
      <c r="D151" s="227">
        <v>2176</v>
      </c>
      <c r="E151" s="227">
        <v>4499</v>
      </c>
      <c r="F151" s="225"/>
      <c r="G151" s="226"/>
    </row>
    <row r="154" spans="1:7" x14ac:dyDescent="0.35">
      <c r="A154" s="228" t="s">
        <v>1134</v>
      </c>
    </row>
  </sheetData>
  <sheetProtection algorithmName="SHA-512" hashValue="j25uMCgiugUSXWPcu4BndzT0mwPi++I7Au85ZCJraHAZ7oSpPLOLyLMNXBFB88LLBjWjNkCd0n996aspy/1FGw==" saltValue="Ng2SfsRjTeT35KKQj3mMmw==" spinCount="100000" sheet="1" objects="1" scenarios="1" sort="0" autoFilter="0"/>
  <autoFilter ref="A2:G2"/>
  <mergeCells count="2">
    <mergeCell ref="A1:G1"/>
    <mergeCell ref="A3:G3"/>
  </mergeCells>
  <printOptions horizontalCentered="1"/>
  <pageMargins left="0.25" right="0.25" top="0.75" bottom="0.75" header="0.3" footer="0.3"/>
  <pageSetup scale="76" orientation="landscape" r:id="rId1"/>
  <colBreaks count="1" manualBreakCount="1">
    <brk id="7" max="16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I22"/>
  <sheetViews>
    <sheetView view="pageBreakPreview" zoomScaleNormal="100" zoomScaleSheetLayoutView="100" zoomScalePageLayoutView="75" workbookViewId="0">
      <selection activeCell="C16" sqref="C16:H16"/>
    </sheetView>
  </sheetViews>
  <sheetFormatPr defaultRowHeight="14.5" x14ac:dyDescent="0.35"/>
  <cols>
    <col min="1" max="1" width="9.1796875" style="5"/>
    <col min="2" max="2" width="10.453125" style="5" customWidth="1"/>
    <col min="3" max="9" width="9.1796875" style="5"/>
  </cols>
  <sheetData>
    <row r="7" spans="1:8" ht="25.5" customHeight="1" x14ac:dyDescent="0.35">
      <c r="A7" s="428" t="s">
        <v>94</v>
      </c>
      <c r="B7" s="428"/>
      <c r="C7" s="428"/>
      <c r="D7" s="428"/>
      <c r="E7" s="428"/>
      <c r="F7" s="428"/>
      <c r="G7" s="428"/>
      <c r="H7" s="428"/>
    </row>
    <row r="10" spans="1:8" ht="33.75" customHeight="1" x14ac:dyDescent="0.35">
      <c r="A10" s="436" t="s">
        <v>99</v>
      </c>
      <c r="B10" s="436"/>
      <c r="C10" s="436"/>
      <c r="D10" s="436"/>
      <c r="E10" s="436"/>
      <c r="F10" s="436"/>
      <c r="G10" s="436"/>
      <c r="H10" s="436"/>
    </row>
    <row r="11" spans="1:8" x14ac:dyDescent="0.35">
      <c r="B11" s="7"/>
      <c r="C11" s="7"/>
      <c r="D11" s="7"/>
      <c r="E11" s="7"/>
      <c r="F11" s="7"/>
      <c r="G11" s="7"/>
    </row>
    <row r="12" spans="1:8" ht="21" x14ac:dyDescent="0.5">
      <c r="B12" s="475"/>
      <c r="C12" s="475"/>
      <c r="D12" s="475"/>
      <c r="E12" s="475"/>
      <c r="F12" s="475"/>
      <c r="G12" s="475"/>
    </row>
    <row r="16" spans="1:8" ht="86.5" customHeight="1" x14ac:dyDescent="0.35">
      <c r="A16" s="487" t="s">
        <v>758</v>
      </c>
      <c r="B16" s="487"/>
      <c r="C16" s="438" t="s">
        <v>1231</v>
      </c>
      <c r="D16" s="438"/>
      <c r="E16" s="438"/>
      <c r="F16" s="438"/>
      <c r="G16" s="438"/>
      <c r="H16" s="438"/>
    </row>
    <row r="17" spans="1:9" x14ac:dyDescent="0.35">
      <c r="B17" s="9"/>
      <c r="C17" s="11"/>
      <c r="D17" s="11"/>
      <c r="E17" s="11"/>
      <c r="F17" s="11"/>
      <c r="G17" s="11"/>
      <c r="H17" s="10"/>
      <c r="I17" s="10"/>
    </row>
    <row r="18" spans="1:9" x14ac:dyDescent="0.35">
      <c r="B18" s="8"/>
    </row>
    <row r="20" spans="1:9" x14ac:dyDescent="0.35">
      <c r="A20" s="476"/>
      <c r="B20" s="476"/>
      <c r="C20" s="476"/>
      <c r="D20" s="476"/>
      <c r="E20" s="476"/>
      <c r="F20" s="476"/>
      <c r="G20" s="476"/>
      <c r="H20" s="476"/>
    </row>
    <row r="22" spans="1:9" x14ac:dyDescent="0.35">
      <c r="A22" s="476"/>
      <c r="B22" s="476"/>
      <c r="C22" s="476"/>
      <c r="D22" s="476"/>
      <c r="E22" s="476"/>
      <c r="F22" s="476"/>
      <c r="G22" s="476"/>
      <c r="H22" s="476"/>
    </row>
  </sheetData>
  <mergeCells count="7">
    <mergeCell ref="B12:G12"/>
    <mergeCell ref="A20:H20"/>
    <mergeCell ref="A22:H22"/>
    <mergeCell ref="A10:H10"/>
    <mergeCell ref="A7:H7"/>
    <mergeCell ref="C16:H16"/>
    <mergeCell ref="A16:B16"/>
  </mergeCells>
  <printOptions horizontalCentered="1"/>
  <pageMargins left="0.7" right="0.7" top="0.75" bottom="0.75" header="0.3" footer="0.3"/>
  <pageSetup orientation="portrait" r:id="rId1"/>
  <headerFooter>
    <oddFooter>&amp;L&amp;"Roboto,Bold"&amp;9Resource Planning Toolkit June 2021&amp;C&amp;"Roboto,Regular"&amp;9Page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5"/>
  <sheetViews>
    <sheetView view="pageBreakPreview" topLeftCell="D2" zoomScaleNormal="100" zoomScaleSheetLayoutView="100" workbookViewId="0">
      <selection activeCell="O3" sqref="O3"/>
    </sheetView>
  </sheetViews>
  <sheetFormatPr defaultRowHeight="14.5" x14ac:dyDescent="0.35"/>
  <cols>
    <col min="1" max="1" width="17" style="396" customWidth="1"/>
    <col min="2" max="2" width="25.54296875" style="396" customWidth="1"/>
    <col min="3" max="3" width="12.54296875" style="396" customWidth="1"/>
    <col min="4" max="4" width="41" style="396" customWidth="1"/>
    <col min="5" max="6" width="13" style="396" customWidth="1"/>
    <col min="7" max="7" width="13" style="397" customWidth="1"/>
    <col min="8" max="8" width="14" style="396" customWidth="1"/>
    <col min="9" max="9" width="8.7265625" style="397"/>
    <col min="10" max="10" width="10.7265625" style="396" customWidth="1"/>
  </cols>
  <sheetData>
    <row r="1" spans="1:10" ht="15.5" x14ac:dyDescent="0.35">
      <c r="A1" s="488" t="s">
        <v>1267</v>
      </c>
      <c r="B1" s="488"/>
      <c r="C1" s="488"/>
      <c r="D1" s="488"/>
      <c r="E1" s="488"/>
      <c r="F1" s="488"/>
      <c r="G1" s="488"/>
      <c r="H1" s="488"/>
      <c r="I1" s="488"/>
      <c r="J1" s="488"/>
    </row>
    <row r="2" spans="1:10" x14ac:dyDescent="0.35">
      <c r="A2" s="386"/>
      <c r="B2" s="386"/>
      <c r="C2" s="387"/>
      <c r="D2" s="386"/>
      <c r="E2" s="368" t="s">
        <v>1232</v>
      </c>
      <c r="F2" s="368" t="s">
        <v>1233</v>
      </c>
      <c r="G2" s="388" t="s">
        <v>1234</v>
      </c>
      <c r="H2" s="368" t="s">
        <v>1235</v>
      </c>
      <c r="I2" s="388" t="s">
        <v>1236</v>
      </c>
      <c r="J2" s="368"/>
    </row>
    <row r="3" spans="1:10" ht="72.5" x14ac:dyDescent="0.35">
      <c r="A3" s="389" t="s">
        <v>104</v>
      </c>
      <c r="B3" s="389" t="s">
        <v>1237</v>
      </c>
      <c r="C3" s="390" t="s">
        <v>1238</v>
      </c>
      <c r="D3" s="391" t="s">
        <v>1239</v>
      </c>
      <c r="E3" s="389" t="s">
        <v>1240</v>
      </c>
      <c r="F3" s="389" t="s">
        <v>1241</v>
      </c>
      <c r="G3" s="392" t="s">
        <v>1242</v>
      </c>
      <c r="H3" s="389" t="s">
        <v>1243</v>
      </c>
      <c r="I3" s="392" t="s">
        <v>1244</v>
      </c>
      <c r="J3" s="391" t="s">
        <v>1245</v>
      </c>
    </row>
    <row r="4" spans="1:10" x14ac:dyDescent="0.35">
      <c r="A4" s="368" t="s">
        <v>114</v>
      </c>
      <c r="B4" s="368" t="s">
        <v>777</v>
      </c>
      <c r="C4" s="368" t="s">
        <v>254</v>
      </c>
      <c r="D4" s="368" t="s">
        <v>255</v>
      </c>
      <c r="E4" s="368">
        <v>1</v>
      </c>
      <c r="F4" s="368"/>
      <c r="G4" s="388"/>
      <c r="H4" s="368"/>
      <c r="I4" s="388"/>
      <c r="J4" s="368"/>
    </row>
    <row r="5" spans="1:10" x14ac:dyDescent="0.35">
      <c r="A5" s="368" t="s">
        <v>114</v>
      </c>
      <c r="B5" s="368" t="s">
        <v>777</v>
      </c>
      <c r="C5" s="368" t="s">
        <v>250</v>
      </c>
      <c r="D5" s="368" t="s">
        <v>251</v>
      </c>
      <c r="E5" s="368">
        <v>36</v>
      </c>
      <c r="F5" s="368">
        <v>1</v>
      </c>
      <c r="G5" s="388">
        <f>F5/E5</f>
        <v>2.7777777777777776E-2</v>
      </c>
      <c r="H5" s="368">
        <v>15</v>
      </c>
      <c r="I5" s="388">
        <f>H5/E5</f>
        <v>0.41666666666666669</v>
      </c>
      <c r="J5" s="393">
        <f>G5+I5</f>
        <v>0.44444444444444448</v>
      </c>
    </row>
    <row r="6" spans="1:10" x14ac:dyDescent="0.35">
      <c r="A6" s="368" t="s">
        <v>114</v>
      </c>
      <c r="B6" s="368" t="s">
        <v>115</v>
      </c>
      <c r="C6" s="368" t="s">
        <v>116</v>
      </c>
      <c r="D6" s="368" t="s">
        <v>436</v>
      </c>
      <c r="E6" s="368">
        <v>11</v>
      </c>
      <c r="F6" s="368"/>
      <c r="G6" s="388"/>
      <c r="H6" s="368">
        <v>3</v>
      </c>
      <c r="I6" s="388">
        <f>H6/E6</f>
        <v>0.27272727272727271</v>
      </c>
      <c r="J6" s="393">
        <f>G6+I6</f>
        <v>0.27272727272727271</v>
      </c>
    </row>
    <row r="7" spans="1:10" x14ac:dyDescent="0.35">
      <c r="A7" s="368" t="s">
        <v>114</v>
      </c>
      <c r="B7" s="368" t="s">
        <v>115</v>
      </c>
      <c r="C7" s="368" t="s">
        <v>118</v>
      </c>
      <c r="D7" s="368" t="s">
        <v>687</v>
      </c>
      <c r="E7" s="368">
        <v>13</v>
      </c>
      <c r="F7" s="368"/>
      <c r="G7" s="388"/>
      <c r="H7" s="368">
        <v>4</v>
      </c>
      <c r="I7" s="388">
        <f>H7/E7</f>
        <v>0.30769230769230771</v>
      </c>
      <c r="J7" s="393">
        <f t="shared" ref="J7:J8" si="0">G7+I7</f>
        <v>0.30769230769230771</v>
      </c>
    </row>
    <row r="8" spans="1:10" x14ac:dyDescent="0.35">
      <c r="A8" s="368" t="s">
        <v>114</v>
      </c>
      <c r="B8" s="368" t="s">
        <v>115</v>
      </c>
      <c r="C8" s="368" t="s">
        <v>213</v>
      </c>
      <c r="D8" s="368" t="s">
        <v>211</v>
      </c>
      <c r="E8" s="368">
        <v>19</v>
      </c>
      <c r="F8" s="368"/>
      <c r="G8" s="388"/>
      <c r="H8" s="368">
        <v>6</v>
      </c>
      <c r="I8" s="388">
        <f>H8/E8</f>
        <v>0.31578947368421051</v>
      </c>
      <c r="J8" s="393">
        <f t="shared" si="0"/>
        <v>0.31578947368421051</v>
      </c>
    </row>
    <row r="9" spans="1:10" x14ac:dyDescent="0.35">
      <c r="A9" s="368" t="s">
        <v>114</v>
      </c>
      <c r="B9" s="368" t="s">
        <v>115</v>
      </c>
      <c r="C9" s="368" t="s">
        <v>122</v>
      </c>
      <c r="D9" s="368" t="s">
        <v>419</v>
      </c>
      <c r="E9" s="368">
        <v>2</v>
      </c>
      <c r="F9" s="368"/>
      <c r="G9" s="388"/>
      <c r="H9" s="368"/>
      <c r="I9" s="388"/>
      <c r="J9" s="368"/>
    </row>
    <row r="10" spans="1:10" x14ac:dyDescent="0.35">
      <c r="A10" s="368" t="s">
        <v>114</v>
      </c>
      <c r="B10" s="368" t="s">
        <v>115</v>
      </c>
      <c r="C10" s="368" t="s">
        <v>556</v>
      </c>
      <c r="D10" s="368" t="s">
        <v>557</v>
      </c>
      <c r="E10" s="368">
        <v>1</v>
      </c>
      <c r="F10" s="368"/>
      <c r="G10" s="388"/>
      <c r="H10" s="368"/>
      <c r="I10" s="388"/>
      <c r="J10" s="368"/>
    </row>
    <row r="11" spans="1:10" x14ac:dyDescent="0.35">
      <c r="A11" s="368" t="s">
        <v>114</v>
      </c>
      <c r="B11" s="368" t="s">
        <v>115</v>
      </c>
      <c r="C11" s="368" t="s">
        <v>201</v>
      </c>
      <c r="D11" s="368" t="s">
        <v>202</v>
      </c>
      <c r="E11" s="368">
        <v>2</v>
      </c>
      <c r="F11" s="368">
        <v>2</v>
      </c>
      <c r="G11" s="388">
        <f>F11/E11</f>
        <v>1</v>
      </c>
      <c r="H11" s="368"/>
      <c r="I11" s="388"/>
      <c r="J11" s="393">
        <f t="shared" ref="J11:J12" si="1">G11+I11</f>
        <v>1</v>
      </c>
    </row>
    <row r="12" spans="1:10" x14ac:dyDescent="0.35">
      <c r="A12" s="368" t="s">
        <v>114</v>
      </c>
      <c r="B12" s="368" t="s">
        <v>115</v>
      </c>
      <c r="C12" s="368" t="s">
        <v>123</v>
      </c>
      <c r="D12" s="368" t="s">
        <v>558</v>
      </c>
      <c r="E12" s="368">
        <v>3</v>
      </c>
      <c r="F12" s="368">
        <v>1</v>
      </c>
      <c r="G12" s="388">
        <f>F12/E12</f>
        <v>0.33333333333333331</v>
      </c>
      <c r="H12" s="368"/>
      <c r="I12" s="388"/>
      <c r="J12" s="393">
        <f t="shared" si="1"/>
        <v>0.33333333333333331</v>
      </c>
    </row>
    <row r="13" spans="1:10" x14ac:dyDescent="0.35">
      <c r="A13" s="368" t="s">
        <v>114</v>
      </c>
      <c r="B13" s="368" t="s">
        <v>115</v>
      </c>
      <c r="C13" s="368" t="s">
        <v>124</v>
      </c>
      <c r="D13" s="368" t="s">
        <v>600</v>
      </c>
      <c r="E13" s="368">
        <v>1</v>
      </c>
      <c r="F13" s="368"/>
      <c r="G13" s="388"/>
      <c r="H13" s="368">
        <v>1</v>
      </c>
      <c r="I13" s="388">
        <f>H13/E13</f>
        <v>1</v>
      </c>
      <c r="J13" s="393">
        <f>G13+I13</f>
        <v>1</v>
      </c>
    </row>
    <row r="14" spans="1:10" x14ac:dyDescent="0.35">
      <c r="A14" s="368" t="s">
        <v>114</v>
      </c>
      <c r="B14" s="368" t="s">
        <v>115</v>
      </c>
      <c r="C14" s="368" t="s">
        <v>198</v>
      </c>
      <c r="D14" s="368" t="s">
        <v>199</v>
      </c>
      <c r="E14" s="368">
        <v>1</v>
      </c>
      <c r="F14" s="368">
        <v>1</v>
      </c>
      <c r="G14" s="388">
        <f>F14/E14</f>
        <v>1</v>
      </c>
      <c r="H14" s="368"/>
      <c r="I14" s="388"/>
      <c r="J14" s="393">
        <f t="shared" ref="J14" si="2">G14+I14</f>
        <v>1</v>
      </c>
    </row>
    <row r="15" spans="1:10" x14ac:dyDescent="0.35">
      <c r="A15" s="368" t="s">
        <v>114</v>
      </c>
      <c r="B15" s="368" t="s">
        <v>115</v>
      </c>
      <c r="C15" s="368" t="s">
        <v>208</v>
      </c>
      <c r="D15" s="368" t="s">
        <v>209</v>
      </c>
      <c r="E15" s="368">
        <v>1</v>
      </c>
      <c r="F15" s="368"/>
      <c r="G15" s="388"/>
      <c r="H15" s="368"/>
      <c r="I15" s="388"/>
      <c r="J15" s="368"/>
    </row>
    <row r="16" spans="1:10" x14ac:dyDescent="0.35">
      <c r="A16" s="368" t="s">
        <v>114</v>
      </c>
      <c r="B16" s="368" t="s">
        <v>115</v>
      </c>
      <c r="C16" s="368" t="s">
        <v>204</v>
      </c>
      <c r="D16" s="368" t="s">
        <v>205</v>
      </c>
      <c r="E16" s="368">
        <v>22</v>
      </c>
      <c r="F16" s="368">
        <v>2</v>
      </c>
      <c r="G16" s="388">
        <f>F16/E16</f>
        <v>9.0909090909090912E-2</v>
      </c>
      <c r="H16" s="368">
        <v>10</v>
      </c>
      <c r="I16" s="388">
        <f>H16/E16</f>
        <v>0.45454545454545453</v>
      </c>
      <c r="J16" s="393">
        <f t="shared" ref="J16:J19" si="3">G16+I16</f>
        <v>0.54545454545454541</v>
      </c>
    </row>
    <row r="17" spans="1:10" x14ac:dyDescent="0.35">
      <c r="A17" s="368" t="s">
        <v>114</v>
      </c>
      <c r="B17" s="368" t="s">
        <v>115</v>
      </c>
      <c r="C17" s="368" t="s">
        <v>221</v>
      </c>
      <c r="D17" s="368" t="s">
        <v>222</v>
      </c>
      <c r="E17" s="368">
        <v>37</v>
      </c>
      <c r="F17" s="368"/>
      <c r="G17" s="388"/>
      <c r="H17" s="368">
        <v>8</v>
      </c>
      <c r="I17" s="388">
        <f>H17/E17</f>
        <v>0.21621621621621623</v>
      </c>
      <c r="J17" s="393">
        <f t="shared" si="3"/>
        <v>0.21621621621621623</v>
      </c>
    </row>
    <row r="18" spans="1:10" x14ac:dyDescent="0.35">
      <c r="A18" s="368" t="s">
        <v>114</v>
      </c>
      <c r="B18" s="368" t="s">
        <v>115</v>
      </c>
      <c r="C18" s="368" t="s">
        <v>223</v>
      </c>
      <c r="D18" s="368" t="s">
        <v>224</v>
      </c>
      <c r="E18" s="368">
        <v>14</v>
      </c>
      <c r="F18" s="368"/>
      <c r="G18" s="388"/>
      <c r="H18" s="368">
        <v>4</v>
      </c>
      <c r="I18" s="388">
        <f>H18/E18</f>
        <v>0.2857142857142857</v>
      </c>
      <c r="J18" s="393">
        <f t="shared" si="3"/>
        <v>0.2857142857142857</v>
      </c>
    </row>
    <row r="19" spans="1:10" x14ac:dyDescent="0.35">
      <c r="A19" s="368" t="s">
        <v>114</v>
      </c>
      <c r="B19" s="368" t="s">
        <v>115</v>
      </c>
      <c r="C19" s="368" t="s">
        <v>225</v>
      </c>
      <c r="D19" s="368" t="s">
        <v>226</v>
      </c>
      <c r="E19" s="368">
        <v>30</v>
      </c>
      <c r="F19" s="368"/>
      <c r="G19" s="388"/>
      <c r="H19" s="368">
        <v>5</v>
      </c>
      <c r="I19" s="388">
        <f>H19/E19</f>
        <v>0.16666666666666666</v>
      </c>
      <c r="J19" s="393">
        <f t="shared" si="3"/>
        <v>0.16666666666666666</v>
      </c>
    </row>
    <row r="20" spans="1:10" x14ac:dyDescent="0.35">
      <c r="A20" s="368" t="s">
        <v>114</v>
      </c>
      <c r="B20" s="368" t="s">
        <v>115</v>
      </c>
      <c r="C20" s="368" t="s">
        <v>695</v>
      </c>
      <c r="D20" s="368" t="s">
        <v>696</v>
      </c>
      <c r="E20" s="368">
        <v>3</v>
      </c>
      <c r="F20" s="368"/>
      <c r="G20" s="388"/>
      <c r="H20" s="368"/>
      <c r="I20" s="388"/>
      <c r="J20" s="368"/>
    </row>
    <row r="21" spans="1:10" x14ac:dyDescent="0.35">
      <c r="A21" s="368" t="s">
        <v>114</v>
      </c>
      <c r="B21" s="368" t="s">
        <v>115</v>
      </c>
      <c r="C21" s="368" t="s">
        <v>227</v>
      </c>
      <c r="D21" s="368" t="s">
        <v>228</v>
      </c>
      <c r="E21" s="368">
        <v>9</v>
      </c>
      <c r="F21" s="368"/>
      <c r="G21" s="388"/>
      <c r="H21" s="368">
        <v>2</v>
      </c>
      <c r="I21" s="388">
        <f>H21/E21</f>
        <v>0.22222222222222221</v>
      </c>
      <c r="J21" s="393">
        <f t="shared" ref="J21:J25" si="4">G21+I21</f>
        <v>0.22222222222222221</v>
      </c>
    </row>
    <row r="22" spans="1:10" x14ac:dyDescent="0.35">
      <c r="A22" s="368" t="s">
        <v>114</v>
      </c>
      <c r="B22" s="368" t="s">
        <v>115</v>
      </c>
      <c r="C22" s="368" t="s">
        <v>229</v>
      </c>
      <c r="D22" s="368" t="s">
        <v>230</v>
      </c>
      <c r="E22" s="368">
        <v>31</v>
      </c>
      <c r="F22" s="368"/>
      <c r="G22" s="388"/>
      <c r="H22" s="368">
        <v>9</v>
      </c>
      <c r="I22" s="388">
        <f>H22/E22</f>
        <v>0.29032258064516131</v>
      </c>
      <c r="J22" s="393">
        <f t="shared" si="4"/>
        <v>0.29032258064516131</v>
      </c>
    </row>
    <row r="23" spans="1:10" x14ac:dyDescent="0.35">
      <c r="A23" s="368" t="s">
        <v>114</v>
      </c>
      <c r="B23" s="368" t="s">
        <v>115</v>
      </c>
      <c r="C23" s="368" t="s">
        <v>231</v>
      </c>
      <c r="D23" s="368" t="s">
        <v>232</v>
      </c>
      <c r="E23" s="368">
        <v>393</v>
      </c>
      <c r="F23" s="368"/>
      <c r="G23" s="388"/>
      <c r="H23" s="368">
        <v>100</v>
      </c>
      <c r="I23" s="388">
        <f>H23/E23</f>
        <v>0.2544529262086514</v>
      </c>
      <c r="J23" s="393">
        <f t="shared" si="4"/>
        <v>0.2544529262086514</v>
      </c>
    </row>
    <row r="24" spans="1:10" x14ac:dyDescent="0.35">
      <c r="A24" s="368" t="s">
        <v>114</v>
      </c>
      <c r="B24" s="368" t="s">
        <v>115</v>
      </c>
      <c r="C24" s="368" t="s">
        <v>233</v>
      </c>
      <c r="D24" s="368" t="s">
        <v>234</v>
      </c>
      <c r="E24" s="368">
        <v>64</v>
      </c>
      <c r="F24" s="368"/>
      <c r="G24" s="388"/>
      <c r="H24" s="368">
        <v>17</v>
      </c>
      <c r="I24" s="388">
        <f>H24/E24</f>
        <v>0.265625</v>
      </c>
      <c r="J24" s="393">
        <f t="shared" si="4"/>
        <v>0.265625</v>
      </c>
    </row>
    <row r="25" spans="1:10" x14ac:dyDescent="0.35">
      <c r="A25" s="368" t="s">
        <v>114</v>
      </c>
      <c r="B25" s="368" t="s">
        <v>115</v>
      </c>
      <c r="C25" s="368" t="s">
        <v>235</v>
      </c>
      <c r="D25" s="368" t="s">
        <v>236</v>
      </c>
      <c r="E25" s="368">
        <v>7</v>
      </c>
      <c r="F25" s="368"/>
      <c r="G25" s="388"/>
      <c r="H25" s="368">
        <v>4</v>
      </c>
      <c r="I25" s="388">
        <f>H25/E25</f>
        <v>0.5714285714285714</v>
      </c>
      <c r="J25" s="393">
        <f t="shared" si="4"/>
        <v>0.5714285714285714</v>
      </c>
    </row>
    <row r="26" spans="1:10" x14ac:dyDescent="0.35">
      <c r="A26" s="368" t="s">
        <v>114</v>
      </c>
      <c r="B26" s="368" t="s">
        <v>115</v>
      </c>
      <c r="C26" s="368" t="s">
        <v>422</v>
      </c>
      <c r="D26" s="368" t="s">
        <v>423</v>
      </c>
      <c r="E26" s="368">
        <v>1</v>
      </c>
      <c r="F26" s="368"/>
      <c r="G26" s="388"/>
      <c r="H26" s="368"/>
      <c r="I26" s="388"/>
      <c r="J26" s="368"/>
    </row>
    <row r="27" spans="1:10" x14ac:dyDescent="0.35">
      <c r="A27" s="368" t="s">
        <v>114</v>
      </c>
      <c r="B27" s="368" t="s">
        <v>115</v>
      </c>
      <c r="C27" s="368" t="s">
        <v>543</v>
      </c>
      <c r="D27" s="368" t="s">
        <v>544</v>
      </c>
      <c r="E27" s="368">
        <v>1</v>
      </c>
      <c r="F27" s="368"/>
      <c r="G27" s="388"/>
      <c r="H27" s="368"/>
      <c r="I27" s="388"/>
      <c r="J27" s="368"/>
    </row>
    <row r="28" spans="1:10" x14ac:dyDescent="0.35">
      <c r="A28" s="368" t="s">
        <v>114</v>
      </c>
      <c r="B28" s="368" t="s">
        <v>115</v>
      </c>
      <c r="C28" s="368" t="s">
        <v>237</v>
      </c>
      <c r="D28" s="368" t="s">
        <v>238</v>
      </c>
      <c r="E28" s="368">
        <v>6</v>
      </c>
      <c r="F28" s="368"/>
      <c r="G28" s="388"/>
      <c r="H28" s="368"/>
      <c r="I28" s="388"/>
      <c r="J28" s="368"/>
    </row>
    <row r="29" spans="1:10" x14ac:dyDescent="0.35">
      <c r="A29" s="368" t="s">
        <v>114</v>
      </c>
      <c r="B29" s="368" t="s">
        <v>125</v>
      </c>
      <c r="C29" s="368" t="s">
        <v>242</v>
      </c>
      <c r="D29" s="368" t="s">
        <v>1246</v>
      </c>
      <c r="E29" s="368">
        <v>31</v>
      </c>
      <c r="F29" s="368">
        <v>3</v>
      </c>
      <c r="G29" s="388">
        <f>F29/E29</f>
        <v>9.6774193548387094E-2</v>
      </c>
      <c r="H29" s="368">
        <v>13</v>
      </c>
      <c r="I29" s="388">
        <f>H29/E29</f>
        <v>0.41935483870967744</v>
      </c>
      <c r="J29" s="393">
        <f t="shared" ref="J29:J31" si="5">G29+I29</f>
        <v>0.5161290322580645</v>
      </c>
    </row>
    <row r="30" spans="1:10" x14ac:dyDescent="0.35">
      <c r="A30" s="368" t="s">
        <v>114</v>
      </c>
      <c r="B30" s="368" t="s">
        <v>125</v>
      </c>
      <c r="C30" s="368" t="s">
        <v>426</v>
      </c>
      <c r="D30" s="368" t="s">
        <v>427</v>
      </c>
      <c r="E30" s="368">
        <v>2</v>
      </c>
      <c r="F30" s="368">
        <v>1</v>
      </c>
      <c r="G30" s="388">
        <f>F30/E30</f>
        <v>0.5</v>
      </c>
      <c r="H30" s="368">
        <v>2</v>
      </c>
      <c r="I30" s="388">
        <f>H30/E30</f>
        <v>1</v>
      </c>
      <c r="J30" s="393">
        <f t="shared" si="5"/>
        <v>1.5</v>
      </c>
    </row>
    <row r="31" spans="1:10" x14ac:dyDescent="0.35">
      <c r="A31" s="368" t="s">
        <v>114</v>
      </c>
      <c r="B31" s="368" t="s">
        <v>125</v>
      </c>
      <c r="C31" s="368" t="s">
        <v>248</v>
      </c>
      <c r="D31" s="368" t="s">
        <v>249</v>
      </c>
      <c r="E31" s="368">
        <v>2</v>
      </c>
      <c r="F31" s="368"/>
      <c r="G31" s="388"/>
      <c r="H31" s="368">
        <v>1</v>
      </c>
      <c r="I31" s="388">
        <f>H31/E31</f>
        <v>0.5</v>
      </c>
      <c r="J31" s="393">
        <f t="shared" si="5"/>
        <v>0.5</v>
      </c>
    </row>
    <row r="32" spans="1:10" x14ac:dyDescent="0.35">
      <c r="A32" s="368" t="s">
        <v>114</v>
      </c>
      <c r="B32" s="368" t="s">
        <v>125</v>
      </c>
      <c r="C32" s="368" t="s">
        <v>246</v>
      </c>
      <c r="D32" s="368" t="s">
        <v>1247</v>
      </c>
      <c r="E32" s="368">
        <v>1</v>
      </c>
      <c r="F32" s="368"/>
      <c r="G32" s="388"/>
      <c r="H32" s="368"/>
      <c r="I32" s="388"/>
      <c r="J32" s="368"/>
    </row>
    <row r="33" spans="1:10" x14ac:dyDescent="0.35">
      <c r="A33" s="368" t="s">
        <v>114</v>
      </c>
      <c r="B33" s="368" t="s">
        <v>125</v>
      </c>
      <c r="C33" s="368" t="s">
        <v>244</v>
      </c>
      <c r="D33" s="368" t="s">
        <v>245</v>
      </c>
      <c r="E33" s="368">
        <v>8</v>
      </c>
      <c r="F33" s="368"/>
      <c r="G33" s="388"/>
      <c r="H33" s="368">
        <v>2</v>
      </c>
      <c r="I33" s="388">
        <f>H33/E33</f>
        <v>0.25</v>
      </c>
      <c r="J33" s="393">
        <f t="shared" ref="J33:J34" si="6">G33+I33</f>
        <v>0.25</v>
      </c>
    </row>
    <row r="34" spans="1:10" x14ac:dyDescent="0.35">
      <c r="A34" s="368" t="s">
        <v>126</v>
      </c>
      <c r="B34" s="368" t="s">
        <v>127</v>
      </c>
      <c r="C34" s="368" t="s">
        <v>257</v>
      </c>
      <c r="D34" s="368" t="s">
        <v>577</v>
      </c>
      <c r="E34" s="368">
        <v>58</v>
      </c>
      <c r="F34" s="368">
        <v>2</v>
      </c>
      <c r="G34" s="388">
        <f>F34/E34</f>
        <v>3.4482758620689655E-2</v>
      </c>
      <c r="H34" s="368">
        <v>14</v>
      </c>
      <c r="I34" s="388">
        <f>H34/E34</f>
        <v>0.2413793103448276</v>
      </c>
      <c r="J34" s="393">
        <f t="shared" si="6"/>
        <v>0.27586206896551724</v>
      </c>
    </row>
    <row r="35" spans="1:10" x14ac:dyDescent="0.35">
      <c r="A35" s="368" t="s">
        <v>126</v>
      </c>
      <c r="B35" s="368" t="s">
        <v>127</v>
      </c>
      <c r="C35" s="368" t="s">
        <v>128</v>
      </c>
      <c r="D35" s="368" t="s">
        <v>267</v>
      </c>
      <c r="E35" s="368">
        <v>1</v>
      </c>
      <c r="F35" s="368"/>
      <c r="G35" s="388"/>
      <c r="H35" s="368"/>
      <c r="I35" s="388"/>
      <c r="J35" s="368"/>
    </row>
    <row r="36" spans="1:10" x14ac:dyDescent="0.35">
      <c r="A36" s="368" t="s">
        <v>126</v>
      </c>
      <c r="B36" s="368" t="s">
        <v>127</v>
      </c>
      <c r="C36" s="368" t="s">
        <v>132</v>
      </c>
      <c r="D36" s="368" t="s">
        <v>262</v>
      </c>
      <c r="E36" s="368">
        <v>2</v>
      </c>
      <c r="F36" s="368"/>
      <c r="G36" s="388"/>
      <c r="H36" s="368"/>
      <c r="I36" s="388"/>
      <c r="J36" s="368"/>
    </row>
    <row r="37" spans="1:10" x14ac:dyDescent="0.35">
      <c r="A37" s="368" t="s">
        <v>126</v>
      </c>
      <c r="B37" s="368" t="s">
        <v>127</v>
      </c>
      <c r="C37" s="368" t="s">
        <v>134</v>
      </c>
      <c r="D37" s="368" t="s">
        <v>265</v>
      </c>
      <c r="E37" s="368">
        <v>3</v>
      </c>
      <c r="F37" s="368"/>
      <c r="G37" s="388"/>
      <c r="H37" s="368"/>
      <c r="I37" s="388"/>
      <c r="J37" s="368"/>
    </row>
    <row r="38" spans="1:10" x14ac:dyDescent="0.35">
      <c r="A38" s="368" t="s">
        <v>126</v>
      </c>
      <c r="B38" s="368" t="s">
        <v>127</v>
      </c>
      <c r="C38" s="368" t="s">
        <v>260</v>
      </c>
      <c r="D38" s="368" t="s">
        <v>109</v>
      </c>
      <c r="E38" s="368">
        <v>76</v>
      </c>
      <c r="F38" s="368">
        <v>8</v>
      </c>
      <c r="G38" s="388">
        <f>F38/E38</f>
        <v>0.10526315789473684</v>
      </c>
      <c r="H38" s="368">
        <v>22</v>
      </c>
      <c r="I38" s="388">
        <f t="shared" ref="I38:I43" si="7">H38/E38</f>
        <v>0.28947368421052633</v>
      </c>
      <c r="J38" s="393">
        <f t="shared" ref="J38:J43" si="8">G38+I38</f>
        <v>0.39473684210526316</v>
      </c>
    </row>
    <row r="39" spans="1:10" x14ac:dyDescent="0.35">
      <c r="A39" s="368" t="s">
        <v>126</v>
      </c>
      <c r="B39" s="368" t="s">
        <v>127</v>
      </c>
      <c r="C39" s="368" t="s">
        <v>259</v>
      </c>
      <c r="D39" s="368" t="s">
        <v>112</v>
      </c>
      <c r="E39" s="368">
        <v>57</v>
      </c>
      <c r="F39" s="368">
        <v>5</v>
      </c>
      <c r="G39" s="388">
        <f>F39/E39</f>
        <v>8.771929824561403E-2</v>
      </c>
      <c r="H39" s="368">
        <v>24</v>
      </c>
      <c r="I39" s="388">
        <f t="shared" si="7"/>
        <v>0.42105263157894735</v>
      </c>
      <c r="J39" s="393">
        <f t="shared" si="8"/>
        <v>0.50877192982456143</v>
      </c>
    </row>
    <row r="40" spans="1:10" x14ac:dyDescent="0.35">
      <c r="A40" s="368" t="s">
        <v>126</v>
      </c>
      <c r="B40" s="368" t="s">
        <v>127</v>
      </c>
      <c r="C40" s="368" t="s">
        <v>258</v>
      </c>
      <c r="D40" s="368" t="s">
        <v>111</v>
      </c>
      <c r="E40" s="368">
        <v>143</v>
      </c>
      <c r="F40" s="368">
        <v>25</v>
      </c>
      <c r="G40" s="388">
        <f>F40/E40</f>
        <v>0.17482517482517482</v>
      </c>
      <c r="H40" s="368">
        <v>44</v>
      </c>
      <c r="I40" s="388">
        <f t="shared" si="7"/>
        <v>0.30769230769230771</v>
      </c>
      <c r="J40" s="393">
        <f t="shared" si="8"/>
        <v>0.4825174825174825</v>
      </c>
    </row>
    <row r="41" spans="1:10" x14ac:dyDescent="0.35">
      <c r="A41" s="368" t="s">
        <v>126</v>
      </c>
      <c r="B41" s="368" t="s">
        <v>127</v>
      </c>
      <c r="C41" s="368" t="s">
        <v>261</v>
      </c>
      <c r="D41" s="368" t="s">
        <v>110</v>
      </c>
      <c r="E41" s="368">
        <v>67</v>
      </c>
      <c r="F41" s="368">
        <v>2</v>
      </c>
      <c r="G41" s="388">
        <f>F41/E41</f>
        <v>2.9850746268656716E-2</v>
      </c>
      <c r="H41" s="368">
        <v>19</v>
      </c>
      <c r="I41" s="388">
        <f t="shared" si="7"/>
        <v>0.28358208955223879</v>
      </c>
      <c r="J41" s="393">
        <f t="shared" si="8"/>
        <v>0.31343283582089548</v>
      </c>
    </row>
    <row r="42" spans="1:10" x14ac:dyDescent="0.35">
      <c r="A42" s="368" t="s">
        <v>126</v>
      </c>
      <c r="B42" s="368" t="s">
        <v>127</v>
      </c>
      <c r="C42" s="368" t="s">
        <v>274</v>
      </c>
      <c r="D42" s="368" t="s">
        <v>275</v>
      </c>
      <c r="E42" s="368">
        <v>736</v>
      </c>
      <c r="F42" s="368"/>
      <c r="G42" s="388"/>
      <c r="H42" s="368">
        <v>293</v>
      </c>
      <c r="I42" s="388">
        <f t="shared" si="7"/>
        <v>0.39809782608695654</v>
      </c>
      <c r="J42" s="393">
        <f t="shared" si="8"/>
        <v>0.39809782608695654</v>
      </c>
    </row>
    <row r="43" spans="1:10" x14ac:dyDescent="0.35">
      <c r="A43" s="368" t="s">
        <v>135</v>
      </c>
      <c r="B43" s="368" t="s">
        <v>136</v>
      </c>
      <c r="C43" s="368" t="s">
        <v>279</v>
      </c>
      <c r="D43" s="368" t="s">
        <v>280</v>
      </c>
      <c r="E43" s="368">
        <v>11</v>
      </c>
      <c r="F43" s="368">
        <v>2</v>
      </c>
      <c r="G43" s="388">
        <f>F43/E43</f>
        <v>0.18181818181818182</v>
      </c>
      <c r="H43" s="368">
        <v>1</v>
      </c>
      <c r="I43" s="388">
        <f t="shared" si="7"/>
        <v>9.0909090909090912E-2</v>
      </c>
      <c r="J43" s="393">
        <f t="shared" si="8"/>
        <v>0.27272727272727271</v>
      </c>
    </row>
    <row r="44" spans="1:10" x14ac:dyDescent="0.35">
      <c r="A44" s="368" t="s">
        <v>135</v>
      </c>
      <c r="B44" s="368" t="s">
        <v>136</v>
      </c>
      <c r="C44" s="368" t="s">
        <v>287</v>
      </c>
      <c r="D44" s="368" t="s">
        <v>288</v>
      </c>
      <c r="E44" s="368">
        <v>4</v>
      </c>
      <c r="F44" s="368">
        <v>1</v>
      </c>
      <c r="G44" s="388">
        <f>F44/E44</f>
        <v>0.25</v>
      </c>
      <c r="H44" s="368"/>
      <c r="I44" s="388"/>
      <c r="J44" s="393">
        <f>G44+I44</f>
        <v>0.25</v>
      </c>
    </row>
    <row r="45" spans="1:10" x14ac:dyDescent="0.35">
      <c r="A45" s="368" t="s">
        <v>135</v>
      </c>
      <c r="B45" s="368" t="s">
        <v>136</v>
      </c>
      <c r="C45" s="368" t="s">
        <v>640</v>
      </c>
      <c r="D45" s="368" t="s">
        <v>641</v>
      </c>
      <c r="E45" s="368">
        <v>4</v>
      </c>
      <c r="F45" s="368"/>
      <c r="G45" s="388"/>
      <c r="H45" s="368"/>
      <c r="I45" s="388"/>
      <c r="J45" s="368"/>
    </row>
    <row r="46" spans="1:10" x14ac:dyDescent="0.35">
      <c r="A46" s="368" t="s">
        <v>135</v>
      </c>
      <c r="B46" s="368" t="s">
        <v>136</v>
      </c>
      <c r="C46" s="368" t="s">
        <v>142</v>
      </c>
      <c r="D46" s="368" t="s">
        <v>547</v>
      </c>
      <c r="E46" s="368">
        <v>1</v>
      </c>
      <c r="F46" s="368"/>
      <c r="G46" s="388"/>
      <c r="H46" s="368"/>
      <c r="I46" s="388"/>
      <c r="J46" s="368"/>
    </row>
    <row r="47" spans="1:10" x14ac:dyDescent="0.35">
      <c r="A47" s="368" t="s">
        <v>135</v>
      </c>
      <c r="B47" s="368" t="s">
        <v>136</v>
      </c>
      <c r="C47" s="368" t="s">
        <v>446</v>
      </c>
      <c r="D47" s="368" t="s">
        <v>447</v>
      </c>
      <c r="E47" s="368">
        <v>6</v>
      </c>
      <c r="F47" s="368"/>
      <c r="G47" s="388"/>
      <c r="H47" s="368"/>
      <c r="I47" s="388"/>
      <c r="J47" s="368"/>
    </row>
    <row r="48" spans="1:10" x14ac:dyDescent="0.35">
      <c r="A48" s="368" t="s">
        <v>135</v>
      </c>
      <c r="B48" s="368" t="s">
        <v>136</v>
      </c>
      <c r="C48" s="368" t="s">
        <v>697</v>
      </c>
      <c r="D48" s="368" t="s">
        <v>698</v>
      </c>
      <c r="E48" s="368">
        <v>1</v>
      </c>
      <c r="F48" s="368"/>
      <c r="G48" s="388"/>
      <c r="H48" s="368"/>
      <c r="I48" s="388"/>
      <c r="J48" s="368"/>
    </row>
    <row r="49" spans="1:10" x14ac:dyDescent="0.35">
      <c r="A49" s="368" t="s">
        <v>135</v>
      </c>
      <c r="B49" s="368" t="s">
        <v>136</v>
      </c>
      <c r="C49" s="368" t="s">
        <v>137</v>
      </c>
      <c r="D49" s="368" t="s">
        <v>467</v>
      </c>
      <c r="E49" s="368">
        <v>3</v>
      </c>
      <c r="F49" s="368"/>
      <c r="G49" s="388"/>
      <c r="H49" s="368"/>
      <c r="I49" s="388"/>
      <c r="J49" s="368"/>
    </row>
    <row r="50" spans="1:10" x14ac:dyDescent="0.35">
      <c r="A50" s="368" t="s">
        <v>135</v>
      </c>
      <c r="B50" s="368" t="s">
        <v>136</v>
      </c>
      <c r="C50" s="368" t="s">
        <v>589</v>
      </c>
      <c r="D50" s="368" t="s">
        <v>590</v>
      </c>
      <c r="E50" s="368">
        <v>2</v>
      </c>
      <c r="F50" s="368"/>
      <c r="G50" s="388"/>
      <c r="H50" s="368"/>
      <c r="I50" s="388"/>
      <c r="J50" s="368"/>
    </row>
    <row r="51" spans="1:10" x14ac:dyDescent="0.35">
      <c r="A51" s="368" t="s">
        <v>135</v>
      </c>
      <c r="B51" s="368" t="s">
        <v>136</v>
      </c>
      <c r="C51" s="368" t="s">
        <v>465</v>
      </c>
      <c r="D51" s="368" t="s">
        <v>466</v>
      </c>
      <c r="E51" s="368">
        <v>7</v>
      </c>
      <c r="F51" s="368"/>
      <c r="G51" s="388"/>
      <c r="H51" s="368">
        <v>3</v>
      </c>
      <c r="I51" s="388">
        <f>H51/E51</f>
        <v>0.42857142857142855</v>
      </c>
      <c r="J51" s="393">
        <f>G51+I51</f>
        <v>0.42857142857142855</v>
      </c>
    </row>
    <row r="52" spans="1:10" x14ac:dyDescent="0.35">
      <c r="A52" s="368" t="s">
        <v>135</v>
      </c>
      <c r="B52" s="368" t="s">
        <v>136</v>
      </c>
      <c r="C52" s="368" t="s">
        <v>289</v>
      </c>
      <c r="D52" s="368" t="s">
        <v>416</v>
      </c>
      <c r="E52" s="368">
        <v>2</v>
      </c>
      <c r="F52" s="368"/>
      <c r="G52" s="388"/>
      <c r="H52" s="368"/>
      <c r="I52" s="388"/>
      <c r="J52" s="368"/>
    </row>
    <row r="53" spans="1:10" x14ac:dyDescent="0.35">
      <c r="A53" s="368" t="s">
        <v>135</v>
      </c>
      <c r="B53" s="368" t="s">
        <v>136</v>
      </c>
      <c r="C53" s="368" t="s">
        <v>626</v>
      </c>
      <c r="D53" s="368" t="s">
        <v>627</v>
      </c>
      <c r="E53" s="368">
        <v>6</v>
      </c>
      <c r="F53" s="368"/>
      <c r="G53" s="388"/>
      <c r="H53" s="368">
        <v>1</v>
      </c>
      <c r="I53" s="388">
        <f>H53/E53</f>
        <v>0.16666666666666666</v>
      </c>
      <c r="J53" s="393">
        <f>G53+I53</f>
        <v>0.16666666666666666</v>
      </c>
    </row>
    <row r="54" spans="1:10" x14ac:dyDescent="0.35">
      <c r="A54" s="368" t="s">
        <v>135</v>
      </c>
      <c r="B54" s="368" t="s">
        <v>136</v>
      </c>
      <c r="C54" s="368" t="s">
        <v>612</v>
      </c>
      <c r="D54" s="368" t="s">
        <v>613</v>
      </c>
      <c r="E54" s="368">
        <v>3</v>
      </c>
      <c r="F54" s="368">
        <v>1</v>
      </c>
      <c r="G54" s="388">
        <f>F54/E54</f>
        <v>0.33333333333333331</v>
      </c>
      <c r="H54" s="368"/>
      <c r="I54" s="388"/>
      <c r="J54" s="393">
        <f>G54+I54</f>
        <v>0.33333333333333331</v>
      </c>
    </row>
    <row r="55" spans="1:10" x14ac:dyDescent="0.35">
      <c r="A55" s="368" t="s">
        <v>135</v>
      </c>
      <c r="B55" s="368" t="s">
        <v>136</v>
      </c>
      <c r="C55" s="368" t="s">
        <v>373</v>
      </c>
      <c r="D55" s="368" t="s">
        <v>534</v>
      </c>
      <c r="E55" s="368">
        <v>2</v>
      </c>
      <c r="F55" s="368"/>
      <c r="G55" s="388"/>
      <c r="H55" s="368"/>
      <c r="I55" s="388"/>
      <c r="J55" s="368"/>
    </row>
    <row r="56" spans="1:10" x14ac:dyDescent="0.35">
      <c r="A56" s="368" t="s">
        <v>135</v>
      </c>
      <c r="B56" s="368" t="s">
        <v>136</v>
      </c>
      <c r="C56" s="368" t="s">
        <v>278</v>
      </c>
      <c r="D56" s="368" t="s">
        <v>428</v>
      </c>
      <c r="E56" s="368">
        <v>27</v>
      </c>
      <c r="F56" s="368">
        <v>5</v>
      </c>
      <c r="G56" s="388">
        <f>F56/E56</f>
        <v>0.18518518518518517</v>
      </c>
      <c r="H56" s="368">
        <v>8</v>
      </c>
      <c r="I56" s="388">
        <f>H56/E56</f>
        <v>0.29629629629629628</v>
      </c>
      <c r="J56" s="393">
        <f>G56+I56</f>
        <v>0.48148148148148145</v>
      </c>
    </row>
    <row r="57" spans="1:10" x14ac:dyDescent="0.35">
      <c r="A57" s="368" t="s">
        <v>135</v>
      </c>
      <c r="B57" s="368" t="s">
        <v>136</v>
      </c>
      <c r="C57" s="368" t="s">
        <v>276</v>
      </c>
      <c r="D57" s="368" t="s">
        <v>277</v>
      </c>
      <c r="E57" s="368">
        <v>9</v>
      </c>
      <c r="F57" s="368"/>
      <c r="G57" s="388"/>
      <c r="H57" s="368"/>
      <c r="I57" s="388"/>
      <c r="J57" s="368"/>
    </row>
    <row r="58" spans="1:10" x14ac:dyDescent="0.35">
      <c r="A58" s="368" t="s">
        <v>135</v>
      </c>
      <c r="B58" s="368" t="s">
        <v>136</v>
      </c>
      <c r="C58" s="368" t="s">
        <v>143</v>
      </c>
      <c r="D58" s="368" t="s">
        <v>620</v>
      </c>
      <c r="E58" s="368">
        <v>5</v>
      </c>
      <c r="F58" s="368"/>
      <c r="G58" s="388"/>
      <c r="H58" s="368">
        <v>2</v>
      </c>
      <c r="I58" s="388">
        <f>H58/E58</f>
        <v>0.4</v>
      </c>
      <c r="J58" s="393">
        <f>G58+I58</f>
        <v>0.4</v>
      </c>
    </row>
    <row r="59" spans="1:10" x14ac:dyDescent="0.35">
      <c r="A59" s="368" t="s">
        <v>135</v>
      </c>
      <c r="B59" s="368" t="s">
        <v>136</v>
      </c>
      <c r="C59" s="368" t="s">
        <v>283</v>
      </c>
      <c r="D59" s="368" t="s">
        <v>448</v>
      </c>
      <c r="E59" s="368">
        <v>38</v>
      </c>
      <c r="F59" s="368"/>
      <c r="G59" s="388"/>
      <c r="H59" s="368">
        <v>2</v>
      </c>
      <c r="I59" s="388">
        <f>H59/E59</f>
        <v>5.2631578947368418E-2</v>
      </c>
      <c r="J59" s="393">
        <f>G59+I59</f>
        <v>5.2631578947368418E-2</v>
      </c>
    </row>
    <row r="60" spans="1:10" x14ac:dyDescent="0.35">
      <c r="A60" s="368" t="s">
        <v>135</v>
      </c>
      <c r="B60" s="368" t="s">
        <v>136</v>
      </c>
      <c r="C60" s="368" t="s">
        <v>139</v>
      </c>
      <c r="D60" s="368" t="s">
        <v>456</v>
      </c>
      <c r="E60" s="368">
        <v>2</v>
      </c>
      <c r="F60" s="368"/>
      <c r="G60" s="388"/>
      <c r="H60" s="368"/>
      <c r="I60" s="388"/>
      <c r="J60" s="368"/>
    </row>
    <row r="61" spans="1:10" x14ac:dyDescent="0.35">
      <c r="A61" s="368" t="s">
        <v>135</v>
      </c>
      <c r="B61" s="368" t="s">
        <v>136</v>
      </c>
      <c r="C61" s="368" t="s">
        <v>141</v>
      </c>
      <c r="D61" s="368" t="s">
        <v>461</v>
      </c>
      <c r="E61" s="368">
        <v>5</v>
      </c>
      <c r="F61" s="368"/>
      <c r="G61" s="388"/>
      <c r="H61" s="368"/>
      <c r="I61" s="388"/>
      <c r="J61" s="368"/>
    </row>
    <row r="62" spans="1:10" x14ac:dyDescent="0.35">
      <c r="A62" s="368" t="s">
        <v>135</v>
      </c>
      <c r="B62" s="368" t="s">
        <v>136</v>
      </c>
      <c r="C62" s="368" t="s">
        <v>284</v>
      </c>
      <c r="D62" s="368" t="s">
        <v>632</v>
      </c>
      <c r="E62" s="368">
        <v>7</v>
      </c>
      <c r="F62" s="368">
        <v>1</v>
      </c>
      <c r="G62" s="388">
        <f>F62/E62</f>
        <v>0.14285714285714285</v>
      </c>
      <c r="H62" s="368">
        <v>1</v>
      </c>
      <c r="I62" s="388">
        <f t="shared" ref="I62:I69" si="9">H62/E62</f>
        <v>0.14285714285714285</v>
      </c>
      <c r="J62" s="393">
        <f>G62+I62</f>
        <v>0.2857142857142857</v>
      </c>
    </row>
    <row r="63" spans="1:10" x14ac:dyDescent="0.35">
      <c r="A63" s="368" t="s">
        <v>135</v>
      </c>
      <c r="B63" s="368" t="s">
        <v>136</v>
      </c>
      <c r="C63" s="368" t="s">
        <v>281</v>
      </c>
      <c r="D63" s="368" t="s">
        <v>282</v>
      </c>
      <c r="E63" s="368">
        <v>1</v>
      </c>
      <c r="F63" s="368"/>
      <c r="G63" s="388"/>
      <c r="H63" s="368">
        <v>1</v>
      </c>
      <c r="I63" s="388">
        <f t="shared" si="9"/>
        <v>1</v>
      </c>
      <c r="J63" s="393">
        <f t="shared" ref="J63:J68" si="10">G63+I63</f>
        <v>1</v>
      </c>
    </row>
    <row r="64" spans="1:10" x14ac:dyDescent="0.35">
      <c r="A64" s="368" t="s">
        <v>135</v>
      </c>
      <c r="B64" s="368" t="s">
        <v>136</v>
      </c>
      <c r="C64" s="368" t="s">
        <v>138</v>
      </c>
      <c r="D64" s="368" t="s">
        <v>468</v>
      </c>
      <c r="E64" s="368">
        <v>3</v>
      </c>
      <c r="F64" s="368"/>
      <c r="G64" s="388"/>
      <c r="H64" s="368">
        <v>1</v>
      </c>
      <c r="I64" s="388">
        <f t="shared" si="9"/>
        <v>0.33333333333333331</v>
      </c>
      <c r="J64" s="393">
        <f t="shared" si="10"/>
        <v>0.33333333333333331</v>
      </c>
    </row>
    <row r="65" spans="1:10" x14ac:dyDescent="0.35">
      <c r="A65" s="368" t="s">
        <v>146</v>
      </c>
      <c r="B65" s="368" t="s">
        <v>147</v>
      </c>
      <c r="C65" s="368" t="s">
        <v>300</v>
      </c>
      <c r="D65" s="368" t="s">
        <v>529</v>
      </c>
      <c r="E65" s="368">
        <v>39</v>
      </c>
      <c r="F65" s="368"/>
      <c r="G65" s="388"/>
      <c r="H65" s="368">
        <v>5</v>
      </c>
      <c r="I65" s="388">
        <f t="shared" si="9"/>
        <v>0.12820512820512819</v>
      </c>
      <c r="J65" s="393">
        <f t="shared" si="10"/>
        <v>0.12820512820512819</v>
      </c>
    </row>
    <row r="66" spans="1:10" x14ac:dyDescent="0.35">
      <c r="A66" s="368" t="s">
        <v>146</v>
      </c>
      <c r="B66" s="368" t="s">
        <v>147</v>
      </c>
      <c r="C66" s="368" t="s">
        <v>294</v>
      </c>
      <c r="D66" s="368" t="s">
        <v>295</v>
      </c>
      <c r="E66" s="368">
        <v>165</v>
      </c>
      <c r="F66" s="368">
        <v>4</v>
      </c>
      <c r="G66" s="388">
        <f>F66/E66</f>
        <v>2.4242424242424242E-2</v>
      </c>
      <c r="H66" s="368">
        <v>43</v>
      </c>
      <c r="I66" s="388">
        <f t="shared" si="9"/>
        <v>0.26060606060606062</v>
      </c>
      <c r="J66" s="393">
        <f t="shared" si="10"/>
        <v>0.28484848484848485</v>
      </c>
    </row>
    <row r="67" spans="1:10" x14ac:dyDescent="0.35">
      <c r="A67" s="368" t="s">
        <v>146</v>
      </c>
      <c r="B67" s="368" t="s">
        <v>147</v>
      </c>
      <c r="C67" s="368" t="s">
        <v>296</v>
      </c>
      <c r="D67" s="368" t="s">
        <v>297</v>
      </c>
      <c r="E67" s="368">
        <v>10</v>
      </c>
      <c r="F67" s="368"/>
      <c r="G67" s="388"/>
      <c r="H67" s="368">
        <v>1</v>
      </c>
      <c r="I67" s="388">
        <f t="shared" si="9"/>
        <v>0.1</v>
      </c>
      <c r="J67" s="393">
        <f t="shared" si="10"/>
        <v>0.1</v>
      </c>
    </row>
    <row r="68" spans="1:10" x14ac:dyDescent="0.35">
      <c r="A68" s="368" t="s">
        <v>146</v>
      </c>
      <c r="B68" s="368" t="s">
        <v>147</v>
      </c>
      <c r="C68" s="368" t="s">
        <v>148</v>
      </c>
      <c r="D68" s="368" t="s">
        <v>410</v>
      </c>
      <c r="E68" s="368">
        <v>47</v>
      </c>
      <c r="F68" s="368">
        <v>7</v>
      </c>
      <c r="G68" s="388">
        <f>F68/E68</f>
        <v>0.14893617021276595</v>
      </c>
      <c r="H68" s="368">
        <v>15</v>
      </c>
      <c r="I68" s="388">
        <f t="shared" si="9"/>
        <v>0.31914893617021278</v>
      </c>
      <c r="J68" s="393">
        <f t="shared" si="10"/>
        <v>0.46808510638297873</v>
      </c>
    </row>
    <row r="69" spans="1:10" x14ac:dyDescent="0.35">
      <c r="A69" s="368" t="s">
        <v>146</v>
      </c>
      <c r="B69" s="368" t="s">
        <v>147</v>
      </c>
      <c r="C69" s="368" t="s">
        <v>302</v>
      </c>
      <c r="D69" s="368" t="s">
        <v>303</v>
      </c>
      <c r="E69" s="368">
        <v>6</v>
      </c>
      <c r="F69" s="368">
        <v>1</v>
      </c>
      <c r="G69" s="388">
        <f>F69/E69</f>
        <v>0.16666666666666666</v>
      </c>
      <c r="H69" s="368">
        <v>3</v>
      </c>
      <c r="I69" s="388">
        <f t="shared" si="9"/>
        <v>0.5</v>
      </c>
      <c r="J69" s="393">
        <f>G69+I69</f>
        <v>0.66666666666666663</v>
      </c>
    </row>
    <row r="70" spans="1:10" x14ac:dyDescent="0.35">
      <c r="A70" s="368" t="s">
        <v>146</v>
      </c>
      <c r="B70" s="368" t="s">
        <v>147</v>
      </c>
      <c r="C70" s="368" t="s">
        <v>411</v>
      </c>
      <c r="D70" s="368" t="s">
        <v>412</v>
      </c>
      <c r="E70" s="368">
        <v>1</v>
      </c>
      <c r="F70" s="368"/>
      <c r="G70" s="388"/>
      <c r="H70" s="368"/>
      <c r="I70" s="388"/>
      <c r="J70" s="368"/>
    </row>
    <row r="71" spans="1:10" x14ac:dyDescent="0.35">
      <c r="A71" s="368" t="s">
        <v>146</v>
      </c>
      <c r="B71" s="368" t="s">
        <v>147</v>
      </c>
      <c r="C71" s="368" t="s">
        <v>292</v>
      </c>
      <c r="D71" s="368" t="s">
        <v>293</v>
      </c>
      <c r="E71" s="368">
        <v>39</v>
      </c>
      <c r="F71" s="368">
        <v>2</v>
      </c>
      <c r="G71" s="388">
        <f>F71/E71</f>
        <v>5.128205128205128E-2</v>
      </c>
      <c r="H71" s="368">
        <v>11</v>
      </c>
      <c r="I71" s="388">
        <f>H71/E71</f>
        <v>0.28205128205128205</v>
      </c>
      <c r="J71" s="393">
        <f>G71+I71</f>
        <v>0.33333333333333331</v>
      </c>
    </row>
    <row r="72" spans="1:10" x14ac:dyDescent="0.35">
      <c r="A72" s="368" t="s">
        <v>146</v>
      </c>
      <c r="B72" s="368" t="s">
        <v>147</v>
      </c>
      <c r="C72" s="368" t="s">
        <v>298</v>
      </c>
      <c r="D72" s="368" t="s">
        <v>299</v>
      </c>
      <c r="E72" s="368">
        <v>11</v>
      </c>
      <c r="F72" s="368"/>
      <c r="G72" s="388"/>
      <c r="H72" s="368">
        <v>2</v>
      </c>
      <c r="I72" s="388">
        <f>H72/E72</f>
        <v>0.18181818181818182</v>
      </c>
      <c r="J72" s="393">
        <f t="shared" ref="J72:J74" si="11">G72+I72</f>
        <v>0.18181818181818182</v>
      </c>
    </row>
    <row r="73" spans="1:10" x14ac:dyDescent="0.35">
      <c r="A73" s="368" t="s">
        <v>146</v>
      </c>
      <c r="B73" s="368" t="s">
        <v>147</v>
      </c>
      <c r="C73" s="368" t="s">
        <v>304</v>
      </c>
      <c r="D73" s="368" t="s">
        <v>305</v>
      </c>
      <c r="E73" s="368">
        <v>16</v>
      </c>
      <c r="F73" s="368"/>
      <c r="G73" s="388"/>
      <c r="H73" s="368">
        <v>5</v>
      </c>
      <c r="I73" s="388">
        <f>H73/E73</f>
        <v>0.3125</v>
      </c>
      <c r="J73" s="393">
        <f t="shared" si="11"/>
        <v>0.3125</v>
      </c>
    </row>
    <row r="74" spans="1:10" x14ac:dyDescent="0.35">
      <c r="A74" s="368" t="s">
        <v>146</v>
      </c>
      <c r="B74" s="368" t="s">
        <v>147</v>
      </c>
      <c r="C74" s="368" t="s">
        <v>306</v>
      </c>
      <c r="D74" s="368" t="s">
        <v>307</v>
      </c>
      <c r="E74" s="368">
        <v>4</v>
      </c>
      <c r="F74" s="368"/>
      <c r="G74" s="388"/>
      <c r="H74" s="368">
        <v>1</v>
      </c>
      <c r="I74" s="388">
        <f>H74/E74</f>
        <v>0.25</v>
      </c>
      <c r="J74" s="393">
        <f t="shared" si="11"/>
        <v>0.25</v>
      </c>
    </row>
    <row r="75" spans="1:10" x14ac:dyDescent="0.35">
      <c r="A75" s="368" t="s">
        <v>146</v>
      </c>
      <c r="B75" s="368" t="s">
        <v>147</v>
      </c>
      <c r="C75" s="368" t="s">
        <v>308</v>
      </c>
      <c r="D75" s="368" t="s">
        <v>309</v>
      </c>
      <c r="E75" s="368">
        <v>4</v>
      </c>
      <c r="F75" s="368"/>
      <c r="G75" s="388"/>
      <c r="H75" s="368"/>
      <c r="I75" s="388"/>
      <c r="J75" s="368"/>
    </row>
    <row r="76" spans="1:10" x14ac:dyDescent="0.35">
      <c r="A76" s="368" t="s">
        <v>146</v>
      </c>
      <c r="B76" s="368" t="s">
        <v>149</v>
      </c>
      <c r="C76" s="368" t="s">
        <v>151</v>
      </c>
      <c r="D76" s="368" t="s">
        <v>442</v>
      </c>
      <c r="E76" s="368">
        <v>27</v>
      </c>
      <c r="F76" s="368">
        <v>1</v>
      </c>
      <c r="G76" s="388">
        <f>F76/E76</f>
        <v>3.7037037037037035E-2</v>
      </c>
      <c r="H76" s="368">
        <v>8</v>
      </c>
      <c r="I76" s="388">
        <f>H76/E76</f>
        <v>0.29629629629629628</v>
      </c>
      <c r="J76" s="393">
        <f>G76+I76</f>
        <v>0.33333333333333331</v>
      </c>
    </row>
    <row r="77" spans="1:10" x14ac:dyDescent="0.35">
      <c r="A77" s="368" t="s">
        <v>146</v>
      </c>
      <c r="B77" s="368" t="s">
        <v>149</v>
      </c>
      <c r="C77" s="368" t="s">
        <v>155</v>
      </c>
      <c r="D77" s="368" t="s">
        <v>1248</v>
      </c>
      <c r="E77" s="368">
        <v>20</v>
      </c>
      <c r="F77" s="368">
        <v>2</v>
      </c>
      <c r="G77" s="388">
        <f>F77/E77</f>
        <v>0.1</v>
      </c>
      <c r="H77" s="368">
        <v>7</v>
      </c>
      <c r="I77" s="388">
        <f>H77/E77</f>
        <v>0.35</v>
      </c>
      <c r="J77" s="393">
        <f>G77+I77</f>
        <v>0.44999999999999996</v>
      </c>
    </row>
    <row r="78" spans="1:10" x14ac:dyDescent="0.35">
      <c r="A78" s="368" t="s">
        <v>146</v>
      </c>
      <c r="B78" s="368" t="s">
        <v>149</v>
      </c>
      <c r="C78" s="368" t="s">
        <v>156</v>
      </c>
      <c r="D78" s="368" t="s">
        <v>1249</v>
      </c>
      <c r="E78" s="368">
        <v>3</v>
      </c>
      <c r="F78" s="368"/>
      <c r="G78" s="388"/>
      <c r="H78" s="368"/>
      <c r="I78" s="388"/>
      <c r="J78" s="368"/>
    </row>
    <row r="79" spans="1:10" x14ac:dyDescent="0.35">
      <c r="A79" s="368" t="s">
        <v>146</v>
      </c>
      <c r="B79" s="368" t="s">
        <v>149</v>
      </c>
      <c r="C79" s="368" t="s">
        <v>153</v>
      </c>
      <c r="D79" s="368" t="s">
        <v>1250</v>
      </c>
      <c r="E79" s="368">
        <v>45</v>
      </c>
      <c r="F79" s="368">
        <v>3</v>
      </c>
      <c r="G79" s="388">
        <f>F79/E79</f>
        <v>6.6666666666666666E-2</v>
      </c>
      <c r="H79" s="368">
        <v>14</v>
      </c>
      <c r="I79" s="388">
        <f>H79/E79</f>
        <v>0.31111111111111112</v>
      </c>
      <c r="J79" s="393">
        <f>G79+I79</f>
        <v>0.37777777777777777</v>
      </c>
    </row>
    <row r="80" spans="1:10" x14ac:dyDescent="0.35">
      <c r="A80" s="368" t="s">
        <v>146</v>
      </c>
      <c r="B80" s="368" t="s">
        <v>149</v>
      </c>
      <c r="C80" s="368" t="s">
        <v>150</v>
      </c>
      <c r="D80" s="368" t="s">
        <v>1251</v>
      </c>
      <c r="E80" s="368">
        <v>1</v>
      </c>
      <c r="F80" s="368"/>
      <c r="G80" s="388"/>
      <c r="H80" s="368"/>
      <c r="I80" s="388"/>
      <c r="J80" s="368"/>
    </row>
    <row r="81" spans="1:10" x14ac:dyDescent="0.35">
      <c r="A81" s="368" t="s">
        <v>146</v>
      </c>
      <c r="B81" s="368" t="s">
        <v>149</v>
      </c>
      <c r="C81" s="368" t="s">
        <v>432</v>
      </c>
      <c r="D81" s="368" t="s">
        <v>433</v>
      </c>
      <c r="E81" s="368">
        <v>1</v>
      </c>
      <c r="F81" s="368"/>
      <c r="G81" s="388"/>
      <c r="H81" s="368"/>
      <c r="I81" s="388"/>
      <c r="J81" s="368"/>
    </row>
    <row r="82" spans="1:10" x14ac:dyDescent="0.35">
      <c r="A82" s="368" t="s">
        <v>146</v>
      </c>
      <c r="B82" s="368" t="s">
        <v>149</v>
      </c>
      <c r="C82" s="368" t="s">
        <v>154</v>
      </c>
      <c r="D82" s="368" t="s">
        <v>318</v>
      </c>
      <c r="E82" s="368">
        <v>2</v>
      </c>
      <c r="F82" s="368"/>
      <c r="G82" s="388"/>
      <c r="H82" s="368">
        <v>1</v>
      </c>
      <c r="I82" s="388">
        <f>H82/E82</f>
        <v>0.5</v>
      </c>
      <c r="J82" s="393">
        <f>G82+I82</f>
        <v>0.5</v>
      </c>
    </row>
    <row r="83" spans="1:10" x14ac:dyDescent="0.35">
      <c r="A83" s="368" t="s">
        <v>146</v>
      </c>
      <c r="B83" s="368" t="s">
        <v>149</v>
      </c>
      <c r="C83" s="368" t="s">
        <v>332</v>
      </c>
      <c r="D83" s="368" t="s">
        <v>1252</v>
      </c>
      <c r="E83" s="368">
        <v>10</v>
      </c>
      <c r="F83" s="368"/>
      <c r="G83" s="388"/>
      <c r="H83" s="368"/>
      <c r="I83" s="388"/>
      <c r="J83" s="368"/>
    </row>
    <row r="84" spans="1:10" x14ac:dyDescent="0.35">
      <c r="A84" s="368" t="s">
        <v>146</v>
      </c>
      <c r="B84" s="368" t="s">
        <v>149</v>
      </c>
      <c r="C84" s="368" t="s">
        <v>319</v>
      </c>
      <c r="D84" s="368" t="s">
        <v>320</v>
      </c>
      <c r="E84" s="368">
        <v>5</v>
      </c>
      <c r="F84" s="368"/>
      <c r="G84" s="388"/>
      <c r="H84" s="368">
        <v>1</v>
      </c>
      <c r="I84" s="388">
        <f>H84/E84</f>
        <v>0.2</v>
      </c>
      <c r="J84" s="393">
        <f t="shared" ref="J84:J85" si="12">G84+I84</f>
        <v>0.2</v>
      </c>
    </row>
    <row r="85" spans="1:10" x14ac:dyDescent="0.35">
      <c r="A85" s="368" t="s">
        <v>146</v>
      </c>
      <c r="B85" s="368" t="s">
        <v>149</v>
      </c>
      <c r="C85" s="368" t="s">
        <v>334</v>
      </c>
      <c r="D85" s="368" t="s">
        <v>335</v>
      </c>
      <c r="E85" s="368">
        <v>10</v>
      </c>
      <c r="F85" s="368"/>
      <c r="G85" s="388"/>
      <c r="H85" s="368">
        <v>4</v>
      </c>
      <c r="I85" s="388">
        <f>H85/E85</f>
        <v>0.4</v>
      </c>
      <c r="J85" s="393">
        <f t="shared" si="12"/>
        <v>0.4</v>
      </c>
    </row>
    <row r="86" spans="1:10" x14ac:dyDescent="0.35">
      <c r="A86" s="368" t="s">
        <v>146</v>
      </c>
      <c r="B86" s="368" t="s">
        <v>149</v>
      </c>
      <c r="C86" s="368" t="s">
        <v>524</v>
      </c>
      <c r="D86" s="368" t="s">
        <v>525</v>
      </c>
      <c r="E86" s="368">
        <v>1</v>
      </c>
      <c r="F86" s="368"/>
      <c r="G86" s="388"/>
      <c r="H86" s="368"/>
      <c r="I86" s="388"/>
      <c r="J86" s="368"/>
    </row>
    <row r="87" spans="1:10" x14ac:dyDescent="0.35">
      <c r="A87" s="368" t="s">
        <v>146</v>
      </c>
      <c r="B87" s="368" t="s">
        <v>149</v>
      </c>
      <c r="C87" s="368" t="s">
        <v>321</v>
      </c>
      <c r="D87" s="368" t="s">
        <v>539</v>
      </c>
      <c r="E87" s="368">
        <v>3</v>
      </c>
      <c r="F87" s="368"/>
      <c r="G87" s="388"/>
      <c r="H87" s="368">
        <v>1</v>
      </c>
      <c r="I87" s="388">
        <f t="shared" ref="I87:I93" si="13">H87/E87</f>
        <v>0.33333333333333331</v>
      </c>
      <c r="J87" s="393">
        <f t="shared" ref="J87:J92" si="14">G87+I87</f>
        <v>0.33333333333333331</v>
      </c>
    </row>
    <row r="88" spans="1:10" x14ac:dyDescent="0.35">
      <c r="A88" s="368" t="s">
        <v>146</v>
      </c>
      <c r="B88" s="368" t="s">
        <v>149</v>
      </c>
      <c r="C88" s="368" t="s">
        <v>336</v>
      </c>
      <c r="D88" s="368" t="s">
        <v>662</v>
      </c>
      <c r="E88" s="368">
        <v>2</v>
      </c>
      <c r="F88" s="368"/>
      <c r="G88" s="388"/>
      <c r="H88" s="368">
        <v>1</v>
      </c>
      <c r="I88" s="388">
        <f t="shared" si="13"/>
        <v>0.5</v>
      </c>
      <c r="J88" s="393">
        <f t="shared" si="14"/>
        <v>0.5</v>
      </c>
    </row>
    <row r="89" spans="1:10" x14ac:dyDescent="0.35">
      <c r="A89" s="368" t="s">
        <v>146</v>
      </c>
      <c r="B89" s="368" t="s">
        <v>149</v>
      </c>
      <c r="C89" s="368" t="s">
        <v>322</v>
      </c>
      <c r="D89" s="368" t="s">
        <v>323</v>
      </c>
      <c r="E89" s="368">
        <v>7</v>
      </c>
      <c r="F89" s="368"/>
      <c r="G89" s="388"/>
      <c r="H89" s="368">
        <v>4</v>
      </c>
      <c r="I89" s="388">
        <f t="shared" si="13"/>
        <v>0.5714285714285714</v>
      </c>
      <c r="J89" s="393">
        <f t="shared" si="14"/>
        <v>0.5714285714285714</v>
      </c>
    </row>
    <row r="90" spans="1:10" x14ac:dyDescent="0.35">
      <c r="A90" s="368" t="s">
        <v>146</v>
      </c>
      <c r="B90" s="368" t="s">
        <v>149</v>
      </c>
      <c r="C90" s="368" t="s">
        <v>337</v>
      </c>
      <c r="D90" s="368" t="s">
        <v>701</v>
      </c>
      <c r="E90" s="368">
        <v>1</v>
      </c>
      <c r="F90" s="368"/>
      <c r="G90" s="388"/>
      <c r="H90" s="368">
        <v>1</v>
      </c>
      <c r="I90" s="388">
        <f t="shared" si="13"/>
        <v>1</v>
      </c>
      <c r="J90" s="393">
        <f t="shared" si="14"/>
        <v>1</v>
      </c>
    </row>
    <row r="91" spans="1:10" x14ac:dyDescent="0.35">
      <c r="A91" s="368" t="s">
        <v>146</v>
      </c>
      <c r="B91" s="368" t="s">
        <v>149</v>
      </c>
      <c r="C91" s="368" t="s">
        <v>324</v>
      </c>
      <c r="D91" s="368" t="s">
        <v>733</v>
      </c>
      <c r="E91" s="368">
        <v>12</v>
      </c>
      <c r="F91" s="368"/>
      <c r="G91" s="388"/>
      <c r="H91" s="368">
        <v>3</v>
      </c>
      <c r="I91" s="388">
        <f t="shared" si="13"/>
        <v>0.25</v>
      </c>
      <c r="J91" s="393">
        <f t="shared" si="14"/>
        <v>0.25</v>
      </c>
    </row>
    <row r="92" spans="1:10" x14ac:dyDescent="0.35">
      <c r="A92" s="368" t="s">
        <v>146</v>
      </c>
      <c r="B92" s="368" t="s">
        <v>149</v>
      </c>
      <c r="C92" s="368" t="s">
        <v>325</v>
      </c>
      <c r="D92" s="368" t="s">
        <v>526</v>
      </c>
      <c r="E92" s="368">
        <v>2</v>
      </c>
      <c r="F92" s="368"/>
      <c r="G92" s="388"/>
      <c r="H92" s="368">
        <v>1</v>
      </c>
      <c r="I92" s="388">
        <f t="shared" si="13"/>
        <v>0.5</v>
      </c>
      <c r="J92" s="393">
        <f t="shared" si="14"/>
        <v>0.5</v>
      </c>
    </row>
    <row r="93" spans="1:10" x14ac:dyDescent="0.35">
      <c r="A93" s="368" t="s">
        <v>146</v>
      </c>
      <c r="B93" s="368" t="s">
        <v>149</v>
      </c>
      <c r="C93" s="368" t="s">
        <v>157</v>
      </c>
      <c r="D93" s="368" t="s">
        <v>745</v>
      </c>
      <c r="E93" s="368">
        <v>3</v>
      </c>
      <c r="F93" s="368">
        <v>1</v>
      </c>
      <c r="G93" s="388">
        <f>F93/E93</f>
        <v>0.33333333333333331</v>
      </c>
      <c r="H93" s="368">
        <v>1</v>
      </c>
      <c r="I93" s="388">
        <f t="shared" si="13"/>
        <v>0.33333333333333331</v>
      </c>
      <c r="J93" s="393">
        <f>G93+I93</f>
        <v>0.66666666666666663</v>
      </c>
    </row>
    <row r="94" spans="1:10" x14ac:dyDescent="0.35">
      <c r="A94" s="368" t="s">
        <v>146</v>
      </c>
      <c r="B94" s="368" t="s">
        <v>149</v>
      </c>
      <c r="C94" s="368" t="s">
        <v>747</v>
      </c>
      <c r="D94" s="368" t="s">
        <v>748</v>
      </c>
      <c r="E94" s="368">
        <v>3</v>
      </c>
      <c r="F94" s="368"/>
      <c r="G94" s="388"/>
      <c r="H94" s="368"/>
      <c r="I94" s="388"/>
      <c r="J94" s="368"/>
    </row>
    <row r="95" spans="1:10" x14ac:dyDescent="0.35">
      <c r="A95" s="368" t="s">
        <v>146</v>
      </c>
      <c r="B95" s="368" t="s">
        <v>149</v>
      </c>
      <c r="C95" s="368" t="s">
        <v>158</v>
      </c>
      <c r="D95" s="368" t="s">
        <v>746</v>
      </c>
      <c r="E95" s="368">
        <v>1</v>
      </c>
      <c r="F95" s="368"/>
      <c r="G95" s="388"/>
      <c r="H95" s="368"/>
      <c r="I95" s="388"/>
      <c r="J95" s="368"/>
    </row>
    <row r="96" spans="1:10" x14ac:dyDescent="0.35">
      <c r="A96" s="368" t="s">
        <v>146</v>
      </c>
      <c r="B96" s="368" t="s">
        <v>149</v>
      </c>
      <c r="C96" s="368" t="s">
        <v>206</v>
      </c>
      <c r="D96" s="368" t="s">
        <v>207</v>
      </c>
      <c r="E96" s="368">
        <v>1</v>
      </c>
      <c r="F96" s="368">
        <v>1</v>
      </c>
      <c r="G96" s="388">
        <f>F96/E96</f>
        <v>1</v>
      </c>
      <c r="H96" s="368"/>
      <c r="I96" s="388"/>
      <c r="J96" s="393">
        <f>G96+I96</f>
        <v>1</v>
      </c>
    </row>
    <row r="97" spans="1:10" x14ac:dyDescent="0.35">
      <c r="A97" s="368" t="s">
        <v>146</v>
      </c>
      <c r="B97" s="368" t="s">
        <v>149</v>
      </c>
      <c r="C97" s="368" t="s">
        <v>596</v>
      </c>
      <c r="D97" s="368" t="s">
        <v>597</v>
      </c>
      <c r="E97" s="368">
        <v>1</v>
      </c>
      <c r="F97" s="368"/>
      <c r="G97" s="388"/>
      <c r="H97" s="368"/>
      <c r="I97" s="388"/>
      <c r="J97" s="368"/>
    </row>
    <row r="98" spans="1:10" x14ac:dyDescent="0.35">
      <c r="A98" s="368" t="s">
        <v>146</v>
      </c>
      <c r="B98" s="368" t="s">
        <v>149</v>
      </c>
      <c r="C98" s="368" t="s">
        <v>159</v>
      </c>
      <c r="D98" s="368" t="s">
        <v>591</v>
      </c>
      <c r="E98" s="368">
        <v>31</v>
      </c>
      <c r="F98" s="368">
        <v>4</v>
      </c>
      <c r="G98" s="388">
        <f>F98/E98</f>
        <v>0.12903225806451613</v>
      </c>
      <c r="H98" s="368">
        <v>6</v>
      </c>
      <c r="I98" s="388">
        <f>H98/E98</f>
        <v>0.19354838709677419</v>
      </c>
      <c r="J98" s="393">
        <f>G98+I98</f>
        <v>0.32258064516129031</v>
      </c>
    </row>
    <row r="99" spans="1:10" x14ac:dyDescent="0.35">
      <c r="A99" s="368" t="s">
        <v>146</v>
      </c>
      <c r="B99" s="368" t="s">
        <v>149</v>
      </c>
      <c r="C99" s="368" t="s">
        <v>326</v>
      </c>
      <c r="D99" s="368" t="s">
        <v>327</v>
      </c>
      <c r="E99" s="368">
        <v>4</v>
      </c>
      <c r="F99" s="368"/>
      <c r="G99" s="388"/>
      <c r="H99" s="368">
        <v>1</v>
      </c>
      <c r="I99" s="388">
        <f>H99/E99</f>
        <v>0.25</v>
      </c>
      <c r="J99" s="393">
        <f t="shared" ref="J99:J102" si="15">G99+I99</f>
        <v>0.25</v>
      </c>
    </row>
    <row r="100" spans="1:10" x14ac:dyDescent="0.35">
      <c r="A100" s="368" t="s">
        <v>146</v>
      </c>
      <c r="B100" s="368" t="s">
        <v>149</v>
      </c>
      <c r="C100" s="368" t="s">
        <v>454</v>
      </c>
      <c r="D100" s="368" t="s">
        <v>106</v>
      </c>
      <c r="E100" s="368">
        <v>4</v>
      </c>
      <c r="F100" s="368"/>
      <c r="G100" s="388"/>
      <c r="H100" s="368">
        <v>1</v>
      </c>
      <c r="I100" s="388">
        <f>H100/E100</f>
        <v>0.25</v>
      </c>
      <c r="J100" s="393">
        <f t="shared" si="15"/>
        <v>0.25</v>
      </c>
    </row>
    <row r="101" spans="1:10" x14ac:dyDescent="0.35">
      <c r="A101" s="368" t="s">
        <v>146</v>
      </c>
      <c r="B101" s="368" t="s">
        <v>149</v>
      </c>
      <c r="C101" s="368" t="s">
        <v>252</v>
      </c>
      <c r="D101" s="368" t="s">
        <v>107</v>
      </c>
      <c r="E101" s="368">
        <v>17</v>
      </c>
      <c r="F101" s="368"/>
      <c r="G101" s="388"/>
      <c r="H101" s="368">
        <v>5</v>
      </c>
      <c r="I101" s="388">
        <f>H101/E101</f>
        <v>0.29411764705882354</v>
      </c>
      <c r="J101" s="393">
        <f t="shared" si="15"/>
        <v>0.29411764705882354</v>
      </c>
    </row>
    <row r="102" spans="1:10" x14ac:dyDescent="0.35">
      <c r="A102" s="368" t="s">
        <v>146</v>
      </c>
      <c r="B102" s="368" t="s">
        <v>149</v>
      </c>
      <c r="C102" s="368" t="s">
        <v>314</v>
      </c>
      <c r="D102" s="368" t="s">
        <v>315</v>
      </c>
      <c r="E102" s="368">
        <v>14</v>
      </c>
      <c r="F102" s="368"/>
      <c r="G102" s="388"/>
      <c r="H102" s="368">
        <v>2</v>
      </c>
      <c r="I102" s="388">
        <f>H102/E102</f>
        <v>0.14285714285714285</v>
      </c>
      <c r="J102" s="393">
        <f t="shared" si="15"/>
        <v>0.14285714285714285</v>
      </c>
    </row>
    <row r="103" spans="1:10" x14ac:dyDescent="0.35">
      <c r="A103" s="368" t="s">
        <v>146</v>
      </c>
      <c r="B103" s="368" t="s">
        <v>149</v>
      </c>
      <c r="C103" s="368" t="s">
        <v>328</v>
      </c>
      <c r="D103" s="368" t="s">
        <v>329</v>
      </c>
      <c r="E103" s="368">
        <v>2</v>
      </c>
      <c r="F103" s="368"/>
      <c r="G103" s="388"/>
      <c r="H103" s="368"/>
      <c r="I103" s="388"/>
      <c r="J103" s="368"/>
    </row>
    <row r="104" spans="1:10" x14ac:dyDescent="0.35">
      <c r="A104" s="368" t="s">
        <v>146</v>
      </c>
      <c r="B104" s="368" t="s">
        <v>149</v>
      </c>
      <c r="C104" s="368" t="s">
        <v>339</v>
      </c>
      <c r="D104" s="368" t="s">
        <v>108</v>
      </c>
      <c r="E104" s="368">
        <v>17</v>
      </c>
      <c r="F104" s="368">
        <v>4</v>
      </c>
      <c r="G104" s="388">
        <f>F104/E104</f>
        <v>0.23529411764705882</v>
      </c>
      <c r="H104" s="368">
        <v>4</v>
      </c>
      <c r="I104" s="388">
        <f>H104/E104</f>
        <v>0.23529411764705882</v>
      </c>
      <c r="J104" s="393">
        <f t="shared" ref="J104:J105" si="16">G104+I104</f>
        <v>0.47058823529411764</v>
      </c>
    </row>
    <row r="105" spans="1:10" x14ac:dyDescent="0.35">
      <c r="A105" s="368" t="s">
        <v>146</v>
      </c>
      <c r="B105" s="368" t="s">
        <v>149</v>
      </c>
      <c r="C105" s="368" t="s">
        <v>598</v>
      </c>
      <c r="D105" s="368" t="s">
        <v>599</v>
      </c>
      <c r="E105" s="368">
        <v>4</v>
      </c>
      <c r="F105" s="368"/>
      <c r="G105" s="388"/>
      <c r="H105" s="368">
        <v>1</v>
      </c>
      <c r="I105" s="388">
        <f>H105/E105</f>
        <v>0.25</v>
      </c>
      <c r="J105" s="393">
        <f t="shared" si="16"/>
        <v>0.25</v>
      </c>
    </row>
    <row r="106" spans="1:10" x14ac:dyDescent="0.35">
      <c r="A106" s="368" t="s">
        <v>146</v>
      </c>
      <c r="B106" s="368" t="s">
        <v>149</v>
      </c>
      <c r="C106" s="368" t="s">
        <v>717</v>
      </c>
      <c r="D106" s="368" t="s">
        <v>341</v>
      </c>
      <c r="E106" s="368">
        <v>1</v>
      </c>
      <c r="F106" s="368"/>
      <c r="G106" s="388"/>
      <c r="H106" s="368"/>
      <c r="I106" s="388"/>
      <c r="J106" s="368"/>
    </row>
    <row r="107" spans="1:10" x14ac:dyDescent="0.35">
      <c r="A107" s="368" t="s">
        <v>146</v>
      </c>
      <c r="B107" s="368" t="s">
        <v>149</v>
      </c>
      <c r="C107" s="368" t="s">
        <v>316</v>
      </c>
      <c r="D107" s="368" t="s">
        <v>317</v>
      </c>
      <c r="E107" s="368">
        <v>1</v>
      </c>
      <c r="F107" s="368"/>
      <c r="G107" s="388"/>
      <c r="H107" s="368"/>
      <c r="I107" s="388"/>
      <c r="J107" s="368"/>
    </row>
    <row r="108" spans="1:10" x14ac:dyDescent="0.35">
      <c r="A108" s="368" t="s">
        <v>146</v>
      </c>
      <c r="B108" s="368" t="s">
        <v>149</v>
      </c>
      <c r="C108" s="368" t="s">
        <v>160</v>
      </c>
      <c r="D108" s="368" t="s">
        <v>317</v>
      </c>
      <c r="E108" s="368">
        <v>10</v>
      </c>
      <c r="F108" s="368"/>
      <c r="G108" s="388"/>
      <c r="H108" s="368">
        <v>3</v>
      </c>
      <c r="I108" s="388">
        <f>H108/E108</f>
        <v>0.3</v>
      </c>
      <c r="J108" s="393">
        <f>G108+I108</f>
        <v>0.3</v>
      </c>
    </row>
    <row r="109" spans="1:10" x14ac:dyDescent="0.35">
      <c r="A109" s="368" t="s">
        <v>146</v>
      </c>
      <c r="B109" s="368" t="s">
        <v>149</v>
      </c>
      <c r="C109" s="368" t="s">
        <v>313</v>
      </c>
      <c r="D109" s="368" t="s">
        <v>318</v>
      </c>
      <c r="E109" s="368">
        <v>19</v>
      </c>
      <c r="F109" s="368">
        <v>2</v>
      </c>
      <c r="G109" s="388">
        <f>F109/E109</f>
        <v>0.10526315789473684</v>
      </c>
      <c r="H109" s="368">
        <v>6</v>
      </c>
      <c r="I109" s="388">
        <f>H109/E109</f>
        <v>0.31578947368421051</v>
      </c>
      <c r="J109" s="393">
        <f t="shared" ref="J109:J111" si="17">G109+I109</f>
        <v>0.42105263157894735</v>
      </c>
    </row>
    <row r="110" spans="1:10" x14ac:dyDescent="0.35">
      <c r="A110" s="368" t="s">
        <v>146</v>
      </c>
      <c r="B110" s="368" t="s">
        <v>1253</v>
      </c>
      <c r="C110" s="368" t="s">
        <v>163</v>
      </c>
      <c r="D110" s="368" t="s">
        <v>342</v>
      </c>
      <c r="E110" s="368">
        <v>459</v>
      </c>
      <c r="F110" s="368">
        <v>89</v>
      </c>
      <c r="G110" s="388">
        <f>F110/E110</f>
        <v>0.19389978213507625</v>
      </c>
      <c r="H110" s="368">
        <v>91</v>
      </c>
      <c r="I110" s="388">
        <f>H110/E110</f>
        <v>0.19825708061002179</v>
      </c>
      <c r="J110" s="393">
        <f t="shared" si="17"/>
        <v>0.39215686274509803</v>
      </c>
    </row>
    <row r="111" spans="1:10" x14ac:dyDescent="0.35">
      <c r="A111" s="368" t="s">
        <v>146</v>
      </c>
      <c r="B111" s="368" t="s">
        <v>1253</v>
      </c>
      <c r="C111" s="368" t="s">
        <v>175</v>
      </c>
      <c r="D111" s="368" t="s">
        <v>567</v>
      </c>
      <c r="E111" s="368">
        <v>8</v>
      </c>
      <c r="F111" s="368">
        <v>1</v>
      </c>
      <c r="G111" s="388">
        <f>F111/E111</f>
        <v>0.125</v>
      </c>
      <c r="H111" s="368">
        <v>1</v>
      </c>
      <c r="I111" s="388">
        <f>H111/E111</f>
        <v>0.125</v>
      </c>
      <c r="J111" s="393">
        <f t="shared" si="17"/>
        <v>0.25</v>
      </c>
    </row>
    <row r="112" spans="1:10" x14ac:dyDescent="0.35">
      <c r="A112" s="368" t="s">
        <v>146</v>
      </c>
      <c r="B112" s="368" t="s">
        <v>1253</v>
      </c>
      <c r="C112" s="368" t="s">
        <v>358</v>
      </c>
      <c r="D112" s="368" t="s">
        <v>576</v>
      </c>
      <c r="E112" s="368">
        <v>1</v>
      </c>
      <c r="F112" s="368"/>
      <c r="G112" s="388"/>
      <c r="H112" s="368"/>
      <c r="I112" s="388"/>
      <c r="J112" s="368"/>
    </row>
    <row r="113" spans="1:10" x14ac:dyDescent="0.35">
      <c r="A113" s="368" t="s">
        <v>146</v>
      </c>
      <c r="B113" s="368" t="s">
        <v>1253</v>
      </c>
      <c r="C113" s="368" t="s">
        <v>176</v>
      </c>
      <c r="D113" s="368" t="s">
        <v>361</v>
      </c>
      <c r="E113" s="368">
        <v>9</v>
      </c>
      <c r="F113" s="368"/>
      <c r="G113" s="388"/>
      <c r="H113" s="368">
        <v>4</v>
      </c>
      <c r="I113" s="388">
        <f>H113/E113</f>
        <v>0.44444444444444442</v>
      </c>
      <c r="J113" s="393">
        <f>G113+I113</f>
        <v>0.44444444444444442</v>
      </c>
    </row>
    <row r="114" spans="1:10" x14ac:dyDescent="0.35">
      <c r="A114" s="368" t="s">
        <v>146</v>
      </c>
      <c r="B114" s="368" t="s">
        <v>1253</v>
      </c>
      <c r="C114" s="368" t="s">
        <v>359</v>
      </c>
      <c r="D114" s="368" t="s">
        <v>674</v>
      </c>
      <c r="E114" s="368">
        <v>2</v>
      </c>
      <c r="F114" s="368">
        <v>1</v>
      </c>
      <c r="G114" s="388">
        <f>F114/E114</f>
        <v>0.5</v>
      </c>
      <c r="H114" s="368"/>
      <c r="I114" s="388"/>
      <c r="J114" s="393">
        <f>G114+I114</f>
        <v>0.5</v>
      </c>
    </row>
    <row r="115" spans="1:10" x14ac:dyDescent="0.35">
      <c r="A115" s="368" t="s">
        <v>146</v>
      </c>
      <c r="B115" s="368" t="s">
        <v>1253</v>
      </c>
      <c r="C115" s="368" t="s">
        <v>349</v>
      </c>
      <c r="D115" s="368" t="s">
        <v>350</v>
      </c>
      <c r="E115" s="368">
        <v>47</v>
      </c>
      <c r="F115" s="368">
        <v>1</v>
      </c>
      <c r="G115" s="388">
        <f>F115/E115</f>
        <v>2.1276595744680851E-2</v>
      </c>
      <c r="H115" s="368">
        <v>16</v>
      </c>
      <c r="I115" s="388">
        <f>H115/E115</f>
        <v>0.34042553191489361</v>
      </c>
      <c r="J115" s="393">
        <f t="shared" ref="J115:J117" si="18">G115+I115</f>
        <v>0.36170212765957444</v>
      </c>
    </row>
    <row r="116" spans="1:10" x14ac:dyDescent="0.35">
      <c r="A116" s="368" t="s">
        <v>146</v>
      </c>
      <c r="B116" s="368" t="s">
        <v>1253</v>
      </c>
      <c r="C116" s="368" t="s">
        <v>618</v>
      </c>
      <c r="D116" s="368" t="s">
        <v>619</v>
      </c>
      <c r="E116" s="368">
        <v>8</v>
      </c>
      <c r="F116" s="368"/>
      <c r="G116" s="388"/>
      <c r="H116" s="368">
        <v>1</v>
      </c>
      <c r="I116" s="388">
        <f>H116/E116</f>
        <v>0.125</v>
      </c>
      <c r="J116" s="393">
        <f t="shared" si="18"/>
        <v>0.125</v>
      </c>
    </row>
    <row r="117" spans="1:10" x14ac:dyDescent="0.35">
      <c r="A117" s="368" t="s">
        <v>146</v>
      </c>
      <c r="B117" s="368" t="s">
        <v>1253</v>
      </c>
      <c r="C117" s="368" t="s">
        <v>624</v>
      </c>
      <c r="D117" s="368" t="s">
        <v>625</v>
      </c>
      <c r="E117" s="368">
        <v>3</v>
      </c>
      <c r="F117" s="368"/>
      <c r="G117" s="388"/>
      <c r="H117" s="368">
        <v>2</v>
      </c>
      <c r="I117" s="388">
        <f>H117/E117</f>
        <v>0.66666666666666663</v>
      </c>
      <c r="J117" s="393">
        <f t="shared" si="18"/>
        <v>0.66666666666666663</v>
      </c>
    </row>
    <row r="118" spans="1:10" x14ac:dyDescent="0.35">
      <c r="A118" s="368" t="s">
        <v>146</v>
      </c>
      <c r="B118" s="368" t="s">
        <v>1253</v>
      </c>
      <c r="C118" s="368" t="s">
        <v>654</v>
      </c>
      <c r="D118" s="368" t="s">
        <v>655</v>
      </c>
      <c r="E118" s="368">
        <v>1</v>
      </c>
      <c r="F118" s="368"/>
      <c r="G118" s="388"/>
      <c r="H118" s="368"/>
      <c r="I118" s="388"/>
      <c r="J118" s="368"/>
    </row>
    <row r="119" spans="1:10" x14ac:dyDescent="0.35">
      <c r="A119" s="368" t="s">
        <v>146</v>
      </c>
      <c r="B119" s="368" t="s">
        <v>1253</v>
      </c>
      <c r="C119" s="368" t="s">
        <v>512</v>
      </c>
      <c r="D119" s="368" t="s">
        <v>513</v>
      </c>
      <c r="E119" s="368">
        <v>5</v>
      </c>
      <c r="F119" s="368"/>
      <c r="G119" s="388"/>
      <c r="H119" s="368">
        <v>2</v>
      </c>
      <c r="I119" s="388">
        <f t="shared" ref="I119:I126" si="19">H119/E119</f>
        <v>0.4</v>
      </c>
      <c r="J119" s="393">
        <f t="shared" ref="J119:J126" si="20">G119+I119</f>
        <v>0.4</v>
      </c>
    </row>
    <row r="120" spans="1:10" x14ac:dyDescent="0.35">
      <c r="A120" s="368" t="s">
        <v>146</v>
      </c>
      <c r="B120" s="368" t="s">
        <v>1253</v>
      </c>
      <c r="C120" s="368" t="s">
        <v>355</v>
      </c>
      <c r="D120" s="368" t="s">
        <v>356</v>
      </c>
      <c r="E120" s="368">
        <v>28</v>
      </c>
      <c r="F120" s="368"/>
      <c r="G120" s="388"/>
      <c r="H120" s="368">
        <v>11</v>
      </c>
      <c r="I120" s="388">
        <f t="shared" si="19"/>
        <v>0.39285714285714285</v>
      </c>
      <c r="J120" s="393">
        <f t="shared" si="20"/>
        <v>0.39285714285714285</v>
      </c>
    </row>
    <row r="121" spans="1:10" x14ac:dyDescent="0.35">
      <c r="A121" s="368" t="s">
        <v>146</v>
      </c>
      <c r="B121" s="368" t="s">
        <v>1253</v>
      </c>
      <c r="C121" s="368" t="s">
        <v>168</v>
      </c>
      <c r="D121" s="368" t="s">
        <v>482</v>
      </c>
      <c r="E121" s="368">
        <v>16</v>
      </c>
      <c r="F121" s="368">
        <v>1</v>
      </c>
      <c r="G121" s="388">
        <f>F121/E121</f>
        <v>6.25E-2</v>
      </c>
      <c r="H121" s="368">
        <v>5</v>
      </c>
      <c r="I121" s="388">
        <f t="shared" si="19"/>
        <v>0.3125</v>
      </c>
      <c r="J121" s="393">
        <f t="shared" si="20"/>
        <v>0.375</v>
      </c>
    </row>
    <row r="122" spans="1:10" x14ac:dyDescent="0.35">
      <c r="A122" s="368" t="s">
        <v>146</v>
      </c>
      <c r="B122" s="368" t="s">
        <v>1253</v>
      </c>
      <c r="C122" s="368" t="s">
        <v>346</v>
      </c>
      <c r="D122" s="368" t="s">
        <v>347</v>
      </c>
      <c r="E122" s="368">
        <v>12</v>
      </c>
      <c r="F122" s="368">
        <v>1</v>
      </c>
      <c r="G122" s="388">
        <f>F122/E122</f>
        <v>8.3333333333333329E-2</v>
      </c>
      <c r="H122" s="368">
        <v>4</v>
      </c>
      <c r="I122" s="388">
        <f t="shared" si="19"/>
        <v>0.33333333333333331</v>
      </c>
      <c r="J122" s="393">
        <f t="shared" si="20"/>
        <v>0.41666666666666663</v>
      </c>
    </row>
    <row r="123" spans="1:10" x14ac:dyDescent="0.35">
      <c r="A123" s="368" t="s">
        <v>146</v>
      </c>
      <c r="B123" s="368" t="s">
        <v>1253</v>
      </c>
      <c r="C123" s="368" t="s">
        <v>172</v>
      </c>
      <c r="D123" s="368" t="s">
        <v>1254</v>
      </c>
      <c r="E123" s="368">
        <v>8</v>
      </c>
      <c r="F123" s="368"/>
      <c r="G123" s="388"/>
      <c r="H123" s="368">
        <v>2</v>
      </c>
      <c r="I123" s="388">
        <f t="shared" si="19"/>
        <v>0.25</v>
      </c>
      <c r="J123" s="393">
        <f t="shared" si="20"/>
        <v>0.25</v>
      </c>
    </row>
    <row r="124" spans="1:10" x14ac:dyDescent="0.35">
      <c r="A124" s="368" t="s">
        <v>146</v>
      </c>
      <c r="B124" s="368" t="s">
        <v>1253</v>
      </c>
      <c r="C124" s="368" t="s">
        <v>173</v>
      </c>
      <c r="D124" s="368" t="s">
        <v>1255</v>
      </c>
      <c r="E124" s="368">
        <v>11</v>
      </c>
      <c r="F124" s="368"/>
      <c r="G124" s="388"/>
      <c r="H124" s="368">
        <v>1</v>
      </c>
      <c r="I124" s="388">
        <f t="shared" si="19"/>
        <v>9.0909090909090912E-2</v>
      </c>
      <c r="J124" s="393">
        <f t="shared" si="20"/>
        <v>9.0909090909090912E-2</v>
      </c>
    </row>
    <row r="125" spans="1:10" x14ac:dyDescent="0.35">
      <c r="A125" s="368" t="s">
        <v>146</v>
      </c>
      <c r="B125" s="368" t="s">
        <v>1253</v>
      </c>
      <c r="C125" s="368" t="s">
        <v>174</v>
      </c>
      <c r="D125" s="368" t="s">
        <v>656</v>
      </c>
      <c r="E125" s="368">
        <v>2</v>
      </c>
      <c r="F125" s="368"/>
      <c r="G125" s="388"/>
      <c r="H125" s="368">
        <v>1</v>
      </c>
      <c r="I125" s="388">
        <f t="shared" si="19"/>
        <v>0.5</v>
      </c>
      <c r="J125" s="393">
        <f t="shared" si="20"/>
        <v>0.5</v>
      </c>
    </row>
    <row r="126" spans="1:10" x14ac:dyDescent="0.35">
      <c r="A126" s="368" t="s">
        <v>146</v>
      </c>
      <c r="B126" s="368" t="s">
        <v>1253</v>
      </c>
      <c r="C126" s="368" t="s">
        <v>344</v>
      </c>
      <c r="D126" s="368" t="s">
        <v>345</v>
      </c>
      <c r="E126" s="368">
        <v>31</v>
      </c>
      <c r="F126" s="368">
        <v>6</v>
      </c>
      <c r="G126" s="388">
        <f>F126/E126</f>
        <v>0.19354838709677419</v>
      </c>
      <c r="H126" s="368">
        <v>6</v>
      </c>
      <c r="I126" s="388">
        <f t="shared" si="19"/>
        <v>0.19354838709677419</v>
      </c>
      <c r="J126" s="393">
        <f t="shared" si="20"/>
        <v>0.38709677419354838</v>
      </c>
    </row>
    <row r="127" spans="1:10" x14ac:dyDescent="0.35">
      <c r="A127" s="368" t="s">
        <v>146</v>
      </c>
      <c r="B127" s="368" t="s">
        <v>1253</v>
      </c>
      <c r="C127" s="368" t="s">
        <v>360</v>
      </c>
      <c r="D127" s="368" t="s">
        <v>345</v>
      </c>
      <c r="E127" s="368">
        <v>1</v>
      </c>
      <c r="F127" s="368"/>
      <c r="G127" s="388"/>
      <c r="H127" s="368"/>
      <c r="I127" s="388"/>
      <c r="J127" s="368"/>
    </row>
    <row r="128" spans="1:10" x14ac:dyDescent="0.35">
      <c r="A128" s="368" t="s">
        <v>146</v>
      </c>
      <c r="B128" s="368" t="s">
        <v>1253</v>
      </c>
      <c r="C128" s="368" t="s">
        <v>165</v>
      </c>
      <c r="D128" s="368" t="s">
        <v>571</v>
      </c>
      <c r="E128" s="368">
        <v>3</v>
      </c>
      <c r="F128" s="368"/>
      <c r="G128" s="388"/>
      <c r="H128" s="368"/>
      <c r="I128" s="388"/>
      <c r="J128" s="368"/>
    </row>
    <row r="129" spans="1:10" x14ac:dyDescent="0.35">
      <c r="A129" s="368" t="s">
        <v>146</v>
      </c>
      <c r="B129" s="368" t="s">
        <v>1253</v>
      </c>
      <c r="C129" s="368" t="s">
        <v>164</v>
      </c>
      <c r="D129" s="368" t="s">
        <v>569</v>
      </c>
      <c r="E129" s="368">
        <v>6</v>
      </c>
      <c r="F129" s="368"/>
      <c r="G129" s="388"/>
      <c r="H129" s="368"/>
      <c r="I129" s="388"/>
      <c r="J129" s="368"/>
    </row>
    <row r="130" spans="1:10" x14ac:dyDescent="0.35">
      <c r="A130" s="368" t="s">
        <v>146</v>
      </c>
      <c r="B130" s="368" t="s">
        <v>1253</v>
      </c>
      <c r="C130" s="368" t="s">
        <v>166</v>
      </c>
      <c r="D130" s="368" t="s">
        <v>570</v>
      </c>
      <c r="E130" s="368">
        <v>11</v>
      </c>
      <c r="F130" s="368"/>
      <c r="G130" s="388"/>
      <c r="H130" s="368"/>
      <c r="I130" s="388"/>
      <c r="J130" s="368"/>
    </row>
    <row r="131" spans="1:10" x14ac:dyDescent="0.35">
      <c r="A131" s="368" t="s">
        <v>146</v>
      </c>
      <c r="B131" s="368" t="s">
        <v>1253</v>
      </c>
      <c r="C131" s="368" t="s">
        <v>634</v>
      </c>
      <c r="D131" s="368" t="s">
        <v>635</v>
      </c>
      <c r="E131" s="368">
        <v>1</v>
      </c>
      <c r="F131" s="368"/>
      <c r="G131" s="388"/>
      <c r="H131" s="368"/>
      <c r="I131" s="388"/>
      <c r="J131" s="368"/>
    </row>
    <row r="132" spans="1:10" x14ac:dyDescent="0.35">
      <c r="A132" s="368" t="s">
        <v>146</v>
      </c>
      <c r="B132" s="368" t="s">
        <v>1253</v>
      </c>
      <c r="C132" s="368" t="s">
        <v>720</v>
      </c>
      <c r="D132" s="368" t="s">
        <v>721</v>
      </c>
      <c r="E132" s="368">
        <v>1</v>
      </c>
      <c r="F132" s="368"/>
      <c r="G132" s="388"/>
      <c r="H132" s="368"/>
      <c r="I132" s="388"/>
      <c r="J132" s="368"/>
    </row>
    <row r="133" spans="1:10" x14ac:dyDescent="0.35">
      <c r="A133" s="368" t="s">
        <v>146</v>
      </c>
      <c r="B133" s="368" t="s">
        <v>1253</v>
      </c>
      <c r="C133" s="368" t="s">
        <v>608</v>
      </c>
      <c r="D133" s="368" t="s">
        <v>609</v>
      </c>
      <c r="E133" s="368">
        <v>2</v>
      </c>
      <c r="F133" s="368"/>
      <c r="G133" s="388"/>
      <c r="H133" s="368">
        <v>1</v>
      </c>
      <c r="I133" s="388">
        <f>H133/E133</f>
        <v>0.5</v>
      </c>
      <c r="J133" s="393">
        <f>G133+I133</f>
        <v>0.5</v>
      </c>
    </row>
    <row r="134" spans="1:10" x14ac:dyDescent="0.35">
      <c r="A134" s="368" t="s">
        <v>146</v>
      </c>
      <c r="B134" s="368" t="s">
        <v>1253</v>
      </c>
      <c r="C134" s="368" t="s">
        <v>565</v>
      </c>
      <c r="D134" s="368" t="s">
        <v>566</v>
      </c>
      <c r="E134" s="368">
        <v>1</v>
      </c>
      <c r="F134" s="368"/>
      <c r="G134" s="388"/>
      <c r="H134" s="368"/>
      <c r="I134" s="388"/>
      <c r="J134" s="368"/>
    </row>
    <row r="135" spans="1:10" x14ac:dyDescent="0.35">
      <c r="A135" s="368" t="s">
        <v>179</v>
      </c>
      <c r="B135" s="368" t="s">
        <v>180</v>
      </c>
      <c r="C135" s="368" t="s">
        <v>372</v>
      </c>
      <c r="D135" s="368" t="s">
        <v>453</v>
      </c>
      <c r="E135" s="368">
        <v>2</v>
      </c>
      <c r="F135" s="368"/>
      <c r="G135" s="388"/>
      <c r="H135" s="368">
        <v>1</v>
      </c>
      <c r="I135" s="388">
        <f t="shared" ref="I135:I145" si="21">H135/E135</f>
        <v>0.5</v>
      </c>
      <c r="J135" s="393">
        <f t="shared" ref="J135:J145" si="22">G135+I135</f>
        <v>0.5</v>
      </c>
    </row>
    <row r="136" spans="1:10" x14ac:dyDescent="0.35">
      <c r="A136" s="368" t="s">
        <v>179</v>
      </c>
      <c r="B136" s="368" t="s">
        <v>180</v>
      </c>
      <c r="C136" s="368" t="s">
        <v>375</v>
      </c>
      <c r="D136" s="368" t="s">
        <v>452</v>
      </c>
      <c r="E136" s="368">
        <v>1</v>
      </c>
      <c r="F136" s="368"/>
      <c r="G136" s="388"/>
      <c r="H136" s="368">
        <v>1</v>
      </c>
      <c r="I136" s="388">
        <f t="shared" si="21"/>
        <v>1</v>
      </c>
      <c r="J136" s="393">
        <f t="shared" si="22"/>
        <v>1</v>
      </c>
    </row>
    <row r="137" spans="1:10" x14ac:dyDescent="0.35">
      <c r="A137" s="368" t="s">
        <v>179</v>
      </c>
      <c r="B137" s="368" t="s">
        <v>180</v>
      </c>
      <c r="C137" s="368" t="s">
        <v>369</v>
      </c>
      <c r="D137" s="368" t="s">
        <v>370</v>
      </c>
      <c r="E137" s="368">
        <v>21</v>
      </c>
      <c r="F137" s="368">
        <v>3</v>
      </c>
      <c r="G137" s="388">
        <f>F137/E137</f>
        <v>0.14285714285714285</v>
      </c>
      <c r="H137" s="368">
        <v>7</v>
      </c>
      <c r="I137" s="388">
        <f t="shared" si="21"/>
        <v>0.33333333333333331</v>
      </c>
      <c r="J137" s="393">
        <f t="shared" si="22"/>
        <v>0.47619047619047616</v>
      </c>
    </row>
    <row r="138" spans="1:10" x14ac:dyDescent="0.35">
      <c r="A138" s="368" t="s">
        <v>179</v>
      </c>
      <c r="B138" s="368" t="s">
        <v>180</v>
      </c>
      <c r="C138" s="368" t="s">
        <v>183</v>
      </c>
      <c r="D138" s="368" t="s">
        <v>364</v>
      </c>
      <c r="E138" s="368">
        <v>153</v>
      </c>
      <c r="F138" s="368">
        <v>23</v>
      </c>
      <c r="G138" s="388">
        <f>F138/E138</f>
        <v>0.15032679738562091</v>
      </c>
      <c r="H138" s="368">
        <v>51</v>
      </c>
      <c r="I138" s="388">
        <f t="shared" si="21"/>
        <v>0.33333333333333331</v>
      </c>
      <c r="J138" s="393">
        <f t="shared" si="22"/>
        <v>0.4836601307189542</v>
      </c>
    </row>
    <row r="139" spans="1:10" x14ac:dyDescent="0.35">
      <c r="A139" s="368" t="s">
        <v>179</v>
      </c>
      <c r="B139" s="368" t="s">
        <v>180</v>
      </c>
      <c r="C139" s="368" t="s">
        <v>184</v>
      </c>
      <c r="D139" s="368" t="s">
        <v>365</v>
      </c>
      <c r="E139" s="368">
        <v>14</v>
      </c>
      <c r="F139" s="368">
        <v>4</v>
      </c>
      <c r="G139" s="388">
        <f>F139/E139</f>
        <v>0.2857142857142857</v>
      </c>
      <c r="H139" s="368">
        <v>1</v>
      </c>
      <c r="I139" s="388">
        <f t="shared" si="21"/>
        <v>7.1428571428571425E-2</v>
      </c>
      <c r="J139" s="393">
        <f t="shared" si="22"/>
        <v>0.3571428571428571</v>
      </c>
    </row>
    <row r="140" spans="1:10" x14ac:dyDescent="0.35">
      <c r="A140" s="368" t="s">
        <v>179</v>
      </c>
      <c r="B140" s="368" t="s">
        <v>180</v>
      </c>
      <c r="C140" s="368" t="s">
        <v>185</v>
      </c>
      <c r="D140" s="368" t="s">
        <v>374</v>
      </c>
      <c r="E140" s="368">
        <v>14</v>
      </c>
      <c r="F140" s="368"/>
      <c r="G140" s="388"/>
      <c r="H140" s="368">
        <v>4</v>
      </c>
      <c r="I140" s="388">
        <f t="shared" si="21"/>
        <v>0.2857142857142857</v>
      </c>
      <c r="J140" s="393">
        <f t="shared" si="22"/>
        <v>0.2857142857142857</v>
      </c>
    </row>
    <row r="141" spans="1:10" x14ac:dyDescent="0.35">
      <c r="A141" s="368" t="s">
        <v>179</v>
      </c>
      <c r="B141" s="368" t="s">
        <v>180</v>
      </c>
      <c r="C141" s="368" t="s">
        <v>181</v>
      </c>
      <c r="D141" s="368" t="s">
        <v>368</v>
      </c>
      <c r="E141" s="368">
        <v>84</v>
      </c>
      <c r="F141" s="368">
        <v>3</v>
      </c>
      <c r="G141" s="388">
        <f>F141/E141</f>
        <v>3.5714285714285712E-2</v>
      </c>
      <c r="H141" s="368">
        <v>32</v>
      </c>
      <c r="I141" s="388">
        <f t="shared" si="21"/>
        <v>0.38095238095238093</v>
      </c>
      <c r="J141" s="393">
        <f t="shared" si="22"/>
        <v>0.41666666666666663</v>
      </c>
    </row>
    <row r="142" spans="1:10" x14ac:dyDescent="0.35">
      <c r="A142" s="368" t="s">
        <v>179</v>
      </c>
      <c r="B142" s="368" t="s">
        <v>180</v>
      </c>
      <c r="C142" s="368" t="s">
        <v>182</v>
      </c>
      <c r="D142" s="368" t="s">
        <v>371</v>
      </c>
      <c r="E142" s="368">
        <v>33</v>
      </c>
      <c r="F142" s="368">
        <v>2</v>
      </c>
      <c r="G142" s="388">
        <f>F142/E142</f>
        <v>6.0606060606060608E-2</v>
      </c>
      <c r="H142" s="368">
        <v>9</v>
      </c>
      <c r="I142" s="388">
        <f t="shared" si="21"/>
        <v>0.27272727272727271</v>
      </c>
      <c r="J142" s="393">
        <f t="shared" si="22"/>
        <v>0.33333333333333331</v>
      </c>
    </row>
    <row r="143" spans="1:10" x14ac:dyDescent="0.35">
      <c r="A143" s="368" t="s">
        <v>179</v>
      </c>
      <c r="B143" s="368" t="s">
        <v>186</v>
      </c>
      <c r="C143" s="368" t="s">
        <v>376</v>
      </c>
      <c r="D143" s="368" t="s">
        <v>377</v>
      </c>
      <c r="E143" s="368">
        <v>143</v>
      </c>
      <c r="F143" s="368">
        <v>11</v>
      </c>
      <c r="G143" s="388">
        <f>F143/E143</f>
        <v>7.6923076923076927E-2</v>
      </c>
      <c r="H143" s="368">
        <v>44</v>
      </c>
      <c r="I143" s="388">
        <f t="shared" si="21"/>
        <v>0.30769230769230771</v>
      </c>
      <c r="J143" s="393">
        <f t="shared" si="22"/>
        <v>0.38461538461538464</v>
      </c>
    </row>
    <row r="144" spans="1:10" x14ac:dyDescent="0.35">
      <c r="A144" s="368" t="s">
        <v>179</v>
      </c>
      <c r="B144" s="368" t="s">
        <v>186</v>
      </c>
      <c r="C144" s="368" t="s">
        <v>396</v>
      </c>
      <c r="D144" s="368" t="s">
        <v>397</v>
      </c>
      <c r="E144" s="368">
        <v>43</v>
      </c>
      <c r="F144" s="368"/>
      <c r="G144" s="388"/>
      <c r="H144" s="368">
        <v>19</v>
      </c>
      <c r="I144" s="388">
        <f t="shared" si="21"/>
        <v>0.44186046511627908</v>
      </c>
      <c r="J144" s="393">
        <f t="shared" si="22"/>
        <v>0.44186046511627908</v>
      </c>
    </row>
    <row r="145" spans="1:10" x14ac:dyDescent="0.35">
      <c r="A145" s="368" t="s">
        <v>179</v>
      </c>
      <c r="B145" s="368" t="s">
        <v>186</v>
      </c>
      <c r="C145" s="368" t="s">
        <v>378</v>
      </c>
      <c r="D145" s="368" t="s">
        <v>379</v>
      </c>
      <c r="E145" s="368">
        <v>27</v>
      </c>
      <c r="F145" s="368">
        <v>3</v>
      </c>
      <c r="G145" s="388">
        <f>F145/E145</f>
        <v>0.1111111111111111</v>
      </c>
      <c r="H145" s="368">
        <v>8</v>
      </c>
      <c r="I145" s="388">
        <f t="shared" si="21"/>
        <v>0.29629629629629628</v>
      </c>
      <c r="J145" s="393">
        <f t="shared" si="22"/>
        <v>0.40740740740740738</v>
      </c>
    </row>
    <row r="146" spans="1:10" x14ac:dyDescent="0.35">
      <c r="A146" s="368" t="s">
        <v>179</v>
      </c>
      <c r="B146" s="368" t="s">
        <v>186</v>
      </c>
      <c r="C146" s="368" t="s">
        <v>670</v>
      </c>
      <c r="D146" s="368" t="s">
        <v>671</v>
      </c>
      <c r="E146" s="368">
        <v>2</v>
      </c>
      <c r="F146" s="368"/>
      <c r="G146" s="388"/>
      <c r="H146" s="368"/>
      <c r="I146" s="388"/>
      <c r="J146" s="368"/>
    </row>
    <row r="147" spans="1:10" x14ac:dyDescent="0.35">
      <c r="A147" s="368" t="s">
        <v>179</v>
      </c>
      <c r="B147" s="368" t="s">
        <v>186</v>
      </c>
      <c r="C147" s="368" t="s">
        <v>192</v>
      </c>
      <c r="D147" s="368" t="s">
        <v>669</v>
      </c>
      <c r="E147" s="368">
        <v>1</v>
      </c>
      <c r="F147" s="368"/>
      <c r="G147" s="388"/>
      <c r="H147" s="368"/>
      <c r="I147" s="388"/>
      <c r="J147" s="368"/>
    </row>
    <row r="148" spans="1:10" x14ac:dyDescent="0.35">
      <c r="A148" s="368" t="s">
        <v>179</v>
      </c>
      <c r="B148" s="368" t="s">
        <v>186</v>
      </c>
      <c r="C148" s="368" t="s">
        <v>630</v>
      </c>
      <c r="D148" s="368" t="s">
        <v>1256</v>
      </c>
      <c r="E148" s="368">
        <v>3</v>
      </c>
      <c r="F148" s="368"/>
      <c r="G148" s="388"/>
      <c r="H148" s="368">
        <v>1</v>
      </c>
      <c r="I148" s="388">
        <f>H148/E148</f>
        <v>0.33333333333333331</v>
      </c>
      <c r="J148" s="393">
        <f>G148+I148</f>
        <v>0.33333333333333331</v>
      </c>
    </row>
    <row r="149" spans="1:10" x14ac:dyDescent="0.35">
      <c r="A149" s="368" t="s">
        <v>179</v>
      </c>
      <c r="B149" s="368" t="s">
        <v>186</v>
      </c>
      <c r="C149" s="368" t="s">
        <v>417</v>
      </c>
      <c r="D149" s="368" t="s">
        <v>418</v>
      </c>
      <c r="E149" s="368">
        <v>2</v>
      </c>
      <c r="F149" s="368"/>
      <c r="G149" s="388"/>
      <c r="H149" s="368"/>
      <c r="I149" s="388"/>
      <c r="J149" s="368"/>
    </row>
    <row r="150" spans="1:10" x14ac:dyDescent="0.35">
      <c r="A150" s="368" t="s">
        <v>179</v>
      </c>
      <c r="B150" s="368" t="s">
        <v>186</v>
      </c>
      <c r="C150" s="368" t="s">
        <v>471</v>
      </c>
      <c r="D150" s="368" t="s">
        <v>1257</v>
      </c>
      <c r="E150" s="368">
        <v>2</v>
      </c>
      <c r="F150" s="368"/>
      <c r="G150" s="388"/>
      <c r="H150" s="368"/>
      <c r="I150" s="388"/>
      <c r="J150" s="368"/>
    </row>
    <row r="151" spans="1:10" x14ac:dyDescent="0.35">
      <c r="A151" s="368" t="s">
        <v>179</v>
      </c>
      <c r="B151" s="368" t="s">
        <v>186</v>
      </c>
      <c r="C151" s="368" t="s">
        <v>628</v>
      </c>
      <c r="D151" s="368" t="s">
        <v>1258</v>
      </c>
      <c r="E151" s="368">
        <v>4</v>
      </c>
      <c r="F151" s="368"/>
      <c r="G151" s="388"/>
      <c r="H151" s="368"/>
      <c r="I151" s="388"/>
      <c r="J151" s="368"/>
    </row>
    <row r="152" spans="1:10" x14ac:dyDescent="0.35">
      <c r="A152" s="368" t="s">
        <v>179</v>
      </c>
      <c r="B152" s="368" t="s">
        <v>186</v>
      </c>
      <c r="C152" s="368" t="s">
        <v>390</v>
      </c>
      <c r="D152" s="368" t="s">
        <v>665</v>
      </c>
      <c r="E152" s="368">
        <v>2</v>
      </c>
      <c r="F152" s="368"/>
      <c r="G152" s="388"/>
      <c r="H152" s="368">
        <v>1</v>
      </c>
      <c r="I152" s="388">
        <f t="shared" ref="I152:I163" si="23">H152/E152</f>
        <v>0.5</v>
      </c>
      <c r="J152" s="393">
        <f>G152+I152</f>
        <v>0.5</v>
      </c>
    </row>
    <row r="153" spans="1:10" x14ac:dyDescent="0.35">
      <c r="A153" s="368" t="s">
        <v>179</v>
      </c>
      <c r="B153" s="368" t="s">
        <v>186</v>
      </c>
      <c r="C153" s="368" t="s">
        <v>187</v>
      </c>
      <c r="D153" s="368" t="s">
        <v>507</v>
      </c>
      <c r="E153" s="368">
        <v>62</v>
      </c>
      <c r="F153" s="368">
        <v>8</v>
      </c>
      <c r="G153" s="388">
        <f>F153/E153</f>
        <v>0.12903225806451613</v>
      </c>
      <c r="H153" s="368">
        <v>14</v>
      </c>
      <c r="I153" s="388">
        <f t="shared" si="23"/>
        <v>0.22580645161290322</v>
      </c>
      <c r="J153" s="393">
        <f t="shared" ref="J153:J163" si="24">G153+I153</f>
        <v>0.35483870967741937</v>
      </c>
    </row>
    <row r="154" spans="1:10" x14ac:dyDescent="0.35">
      <c r="A154" s="368" t="s">
        <v>179</v>
      </c>
      <c r="B154" s="368" t="s">
        <v>186</v>
      </c>
      <c r="C154" s="368" t="s">
        <v>380</v>
      </c>
      <c r="D154" s="368" t="s">
        <v>381</v>
      </c>
      <c r="E154" s="368">
        <v>41</v>
      </c>
      <c r="F154" s="368">
        <v>4</v>
      </c>
      <c r="G154" s="388">
        <f>F154/E154</f>
        <v>9.7560975609756101E-2</v>
      </c>
      <c r="H154" s="368">
        <v>12</v>
      </c>
      <c r="I154" s="388">
        <f t="shared" si="23"/>
        <v>0.29268292682926828</v>
      </c>
      <c r="J154" s="393">
        <f t="shared" si="24"/>
        <v>0.3902439024390244</v>
      </c>
    </row>
    <row r="155" spans="1:10" x14ac:dyDescent="0.35">
      <c r="A155" s="368" t="s">
        <v>179</v>
      </c>
      <c r="B155" s="368" t="s">
        <v>186</v>
      </c>
      <c r="C155" s="368" t="s">
        <v>400</v>
      </c>
      <c r="D155" s="368" t="s">
        <v>401</v>
      </c>
      <c r="E155" s="368">
        <v>4</v>
      </c>
      <c r="F155" s="368"/>
      <c r="G155" s="388"/>
      <c r="H155" s="368">
        <v>2</v>
      </c>
      <c r="I155" s="388">
        <f t="shared" si="23"/>
        <v>0.5</v>
      </c>
      <c r="J155" s="393">
        <f t="shared" si="24"/>
        <v>0.5</v>
      </c>
    </row>
    <row r="156" spans="1:10" x14ac:dyDescent="0.35">
      <c r="A156" s="368" t="s">
        <v>179</v>
      </c>
      <c r="B156" s="368" t="s">
        <v>186</v>
      </c>
      <c r="C156" s="368" t="s">
        <v>382</v>
      </c>
      <c r="D156" s="368" t="s">
        <v>383</v>
      </c>
      <c r="E156" s="368">
        <v>70</v>
      </c>
      <c r="F156" s="368">
        <v>5</v>
      </c>
      <c r="G156" s="388">
        <f>F156/E156</f>
        <v>7.1428571428571425E-2</v>
      </c>
      <c r="H156" s="368">
        <v>23</v>
      </c>
      <c r="I156" s="388">
        <f t="shared" si="23"/>
        <v>0.32857142857142857</v>
      </c>
      <c r="J156" s="393">
        <f t="shared" si="24"/>
        <v>0.4</v>
      </c>
    </row>
    <row r="157" spans="1:10" x14ac:dyDescent="0.35">
      <c r="A157" s="368" t="s">
        <v>179</v>
      </c>
      <c r="B157" s="368" t="s">
        <v>186</v>
      </c>
      <c r="C157" s="368" t="s">
        <v>402</v>
      </c>
      <c r="D157" s="368" t="s">
        <v>403</v>
      </c>
      <c r="E157" s="368">
        <v>1</v>
      </c>
      <c r="F157" s="368"/>
      <c r="G157" s="388"/>
      <c r="H157" s="368">
        <v>1</v>
      </c>
      <c r="I157" s="388">
        <f t="shared" si="23"/>
        <v>1</v>
      </c>
      <c r="J157" s="393">
        <f t="shared" si="24"/>
        <v>1</v>
      </c>
    </row>
    <row r="158" spans="1:10" x14ac:dyDescent="0.35">
      <c r="A158" s="368" t="s">
        <v>179</v>
      </c>
      <c r="B158" s="368" t="s">
        <v>186</v>
      </c>
      <c r="C158" s="368" t="s">
        <v>391</v>
      </c>
      <c r="D158" s="368" t="s">
        <v>392</v>
      </c>
      <c r="E158" s="368">
        <v>13</v>
      </c>
      <c r="F158" s="368">
        <v>3</v>
      </c>
      <c r="G158" s="388">
        <f>F158/E158</f>
        <v>0.23076923076923078</v>
      </c>
      <c r="H158" s="368">
        <v>7</v>
      </c>
      <c r="I158" s="388">
        <f t="shared" si="23"/>
        <v>0.53846153846153844</v>
      </c>
      <c r="J158" s="393">
        <f t="shared" si="24"/>
        <v>0.76923076923076916</v>
      </c>
    </row>
    <row r="159" spans="1:10" x14ac:dyDescent="0.35">
      <c r="A159" s="368" t="s">
        <v>179</v>
      </c>
      <c r="B159" s="368" t="s">
        <v>186</v>
      </c>
      <c r="C159" s="368" t="s">
        <v>384</v>
      </c>
      <c r="D159" s="368" t="s">
        <v>385</v>
      </c>
      <c r="E159" s="368">
        <v>38</v>
      </c>
      <c r="F159" s="368">
        <v>3</v>
      </c>
      <c r="G159" s="388">
        <f>F159/E159</f>
        <v>7.8947368421052627E-2</v>
      </c>
      <c r="H159" s="368">
        <v>11</v>
      </c>
      <c r="I159" s="388">
        <f t="shared" si="23"/>
        <v>0.28947368421052633</v>
      </c>
      <c r="J159" s="393">
        <f t="shared" si="24"/>
        <v>0.36842105263157898</v>
      </c>
    </row>
    <row r="160" spans="1:10" x14ac:dyDescent="0.35">
      <c r="A160" s="368" t="s">
        <v>179</v>
      </c>
      <c r="B160" s="368" t="s">
        <v>186</v>
      </c>
      <c r="C160" s="368" t="s">
        <v>388</v>
      </c>
      <c r="D160" s="368" t="s">
        <v>389</v>
      </c>
      <c r="E160" s="368">
        <v>27</v>
      </c>
      <c r="F160" s="368">
        <v>3</v>
      </c>
      <c r="G160" s="388">
        <f>F160/E160</f>
        <v>0.1111111111111111</v>
      </c>
      <c r="H160" s="368">
        <v>10</v>
      </c>
      <c r="I160" s="388">
        <f t="shared" si="23"/>
        <v>0.37037037037037035</v>
      </c>
      <c r="J160" s="393">
        <f t="shared" si="24"/>
        <v>0.48148148148148145</v>
      </c>
    </row>
    <row r="161" spans="1:10" x14ac:dyDescent="0.35">
      <c r="A161" s="368" t="s">
        <v>179</v>
      </c>
      <c r="B161" s="368" t="s">
        <v>186</v>
      </c>
      <c r="C161" s="368" t="s">
        <v>394</v>
      </c>
      <c r="D161" s="368" t="s">
        <v>395</v>
      </c>
      <c r="E161" s="368">
        <v>60</v>
      </c>
      <c r="F161" s="368">
        <v>9</v>
      </c>
      <c r="G161" s="388">
        <f>F161/E161</f>
        <v>0.15</v>
      </c>
      <c r="H161" s="368">
        <v>15</v>
      </c>
      <c r="I161" s="388">
        <f t="shared" si="23"/>
        <v>0.25</v>
      </c>
      <c r="J161" s="393">
        <f t="shared" si="24"/>
        <v>0.4</v>
      </c>
    </row>
    <row r="162" spans="1:10" x14ac:dyDescent="0.35">
      <c r="A162" s="368" t="s">
        <v>179</v>
      </c>
      <c r="B162" s="368" t="s">
        <v>186</v>
      </c>
      <c r="C162" s="368" t="s">
        <v>386</v>
      </c>
      <c r="D162" s="368" t="s">
        <v>387</v>
      </c>
      <c r="E162" s="368">
        <v>23</v>
      </c>
      <c r="F162" s="368"/>
      <c r="G162" s="388"/>
      <c r="H162" s="368">
        <v>7</v>
      </c>
      <c r="I162" s="388">
        <f t="shared" si="23"/>
        <v>0.30434782608695654</v>
      </c>
      <c r="J162" s="393">
        <f t="shared" si="24"/>
        <v>0.30434782608695654</v>
      </c>
    </row>
    <row r="163" spans="1:10" x14ac:dyDescent="0.35">
      <c r="A163" s="368" t="s">
        <v>179</v>
      </c>
      <c r="B163" s="368" t="s">
        <v>186</v>
      </c>
      <c r="C163" s="368" t="s">
        <v>188</v>
      </c>
      <c r="D163" s="368" t="s">
        <v>393</v>
      </c>
      <c r="E163" s="368">
        <v>20</v>
      </c>
      <c r="F163" s="368">
        <v>1</v>
      </c>
      <c r="G163" s="388">
        <f>F163/E163</f>
        <v>0.05</v>
      </c>
      <c r="H163" s="368">
        <v>11</v>
      </c>
      <c r="I163" s="388">
        <f t="shared" si="23"/>
        <v>0.55000000000000004</v>
      </c>
      <c r="J163" s="393">
        <f t="shared" si="24"/>
        <v>0.60000000000000009</v>
      </c>
    </row>
    <row r="164" spans="1:10" x14ac:dyDescent="0.35">
      <c r="A164" s="368" t="s">
        <v>179</v>
      </c>
      <c r="B164" s="368" t="s">
        <v>186</v>
      </c>
      <c r="C164" s="368" t="s">
        <v>404</v>
      </c>
      <c r="D164" s="368" t="s">
        <v>405</v>
      </c>
      <c r="E164" s="368">
        <v>1</v>
      </c>
      <c r="F164" s="368"/>
      <c r="G164" s="388"/>
      <c r="H164" s="368"/>
      <c r="I164" s="388"/>
      <c r="J164" s="368"/>
    </row>
    <row r="165" spans="1:10" x14ac:dyDescent="0.35">
      <c r="A165" s="368" t="s">
        <v>193</v>
      </c>
      <c r="B165" s="368" t="s">
        <v>194</v>
      </c>
      <c r="C165" s="368" t="s">
        <v>406</v>
      </c>
      <c r="D165" s="368" t="s">
        <v>734</v>
      </c>
      <c r="E165" s="368">
        <v>10</v>
      </c>
      <c r="F165" s="368"/>
      <c r="G165" s="388"/>
      <c r="H165" s="368">
        <v>5</v>
      </c>
      <c r="I165" s="388">
        <f>H165/E165</f>
        <v>0.5</v>
      </c>
      <c r="J165" s="393">
        <f>G165+I165</f>
        <v>0.5</v>
      </c>
    </row>
    <row r="166" spans="1:10" x14ac:dyDescent="0.35">
      <c r="A166" s="394" t="s">
        <v>113</v>
      </c>
      <c r="B166" s="394" t="s">
        <v>113</v>
      </c>
      <c r="C166" s="395" t="s">
        <v>195</v>
      </c>
      <c r="D166" s="394" t="s">
        <v>1124</v>
      </c>
      <c r="E166" s="368">
        <v>1</v>
      </c>
      <c r="F166" s="368"/>
      <c r="G166" s="388"/>
      <c r="H166" s="368"/>
      <c r="I166" s="388"/>
      <c r="J166" s="368"/>
    </row>
    <row r="167" spans="1:10" x14ac:dyDescent="0.35">
      <c r="A167" s="394" t="s">
        <v>113</v>
      </c>
      <c r="B167" s="394" t="s">
        <v>113</v>
      </c>
      <c r="C167" s="395" t="s">
        <v>196</v>
      </c>
      <c r="D167" s="394" t="s">
        <v>1259</v>
      </c>
      <c r="E167" s="368">
        <v>106</v>
      </c>
      <c r="F167" s="368"/>
      <c r="G167" s="388"/>
      <c r="H167" s="368">
        <v>23</v>
      </c>
      <c r="I167" s="388">
        <f>H167/E167</f>
        <v>0.21698113207547171</v>
      </c>
      <c r="J167" s="393">
        <f>G167+I167</f>
        <v>0.21698113207547171</v>
      </c>
    </row>
    <row r="168" spans="1:10" x14ac:dyDescent="0.35">
      <c r="A168" s="394" t="s">
        <v>113</v>
      </c>
      <c r="B168" s="394" t="s">
        <v>113</v>
      </c>
      <c r="C168" s="395" t="s">
        <v>197</v>
      </c>
      <c r="D168" s="394" t="s">
        <v>1260</v>
      </c>
      <c r="E168" s="368">
        <v>6</v>
      </c>
      <c r="F168" s="368"/>
      <c r="G168" s="388"/>
      <c r="H168" s="368">
        <v>2</v>
      </c>
      <c r="I168" s="388">
        <f>H168/E168</f>
        <v>0.33333333333333331</v>
      </c>
      <c r="J168" s="393">
        <f>G168+I168</f>
        <v>0.33333333333333331</v>
      </c>
    </row>
    <row r="171" spans="1:10" x14ac:dyDescent="0.35">
      <c r="A171" s="400" t="s">
        <v>1276</v>
      </c>
      <c r="B171" s="398"/>
      <c r="C171" s="398"/>
      <c r="D171" s="398"/>
      <c r="E171" s="398"/>
      <c r="F171" s="398"/>
      <c r="G171" s="398"/>
    </row>
    <row r="172" spans="1:10" x14ac:dyDescent="0.35">
      <c r="A172" s="400" t="s">
        <v>1279</v>
      </c>
      <c r="B172" s="398"/>
      <c r="C172" s="398"/>
      <c r="D172" s="398"/>
      <c r="E172" s="398"/>
      <c r="F172" s="398"/>
      <c r="G172" s="398"/>
    </row>
    <row r="173" spans="1:10" x14ac:dyDescent="0.35">
      <c r="A173" s="401" t="s">
        <v>1277</v>
      </c>
      <c r="B173" s="399"/>
      <c r="C173" s="399"/>
      <c r="D173" s="399"/>
      <c r="E173" s="399"/>
      <c r="F173" s="399"/>
      <c r="G173" s="399"/>
    </row>
    <row r="174" spans="1:10" x14ac:dyDescent="0.35">
      <c r="A174" s="400" t="s">
        <v>1278</v>
      </c>
      <c r="B174" s="398"/>
      <c r="C174" s="398"/>
      <c r="D174" s="398"/>
      <c r="E174" s="398"/>
      <c r="F174" s="398"/>
      <c r="G174" s="398"/>
    </row>
    <row r="175" spans="1:10" x14ac:dyDescent="0.35">
      <c r="A175" s="398"/>
      <c r="B175" s="398"/>
      <c r="C175" s="398"/>
      <c r="D175" s="398"/>
      <c r="E175" s="398"/>
      <c r="F175" s="398"/>
      <c r="G175" s="398"/>
    </row>
  </sheetData>
  <sheetProtection algorithmName="SHA-512" hashValue="ALXdBGhLaKfDNGYAvoWpazme6ne/86cBjgCT+4T94yksxf7Ul+c3+FS56LzRJ42IrZ5yUJzaWhkUgQPA2bfQzQ==" saltValue="pNAvRGZt8A9oHBuVSLihpg==" spinCount="100000" sheet="1" objects="1" scenarios="1" sort="0" autoFilter="0"/>
  <autoFilter ref="A3:J3"/>
  <mergeCells count="1">
    <mergeCell ref="A1:J1"/>
  </mergeCells>
  <pageMargins left="0.7" right="0.7" top="0.75" bottom="0.75" header="0.3" footer="0.3"/>
  <rowBreaks count="1" manualBreakCount="1">
    <brk id="84"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I22"/>
  <sheetViews>
    <sheetView view="pageBreakPreview" zoomScaleNormal="100" zoomScaleSheetLayoutView="100" zoomScalePageLayoutView="75" workbookViewId="0">
      <selection activeCell="D16" sqref="D16:I16"/>
    </sheetView>
  </sheetViews>
  <sheetFormatPr defaultRowHeight="14.5" x14ac:dyDescent="0.35"/>
  <cols>
    <col min="2" max="2" width="9.1796875" style="5"/>
    <col min="3" max="3" width="10.453125" style="5" customWidth="1"/>
    <col min="4" max="9" width="9.1796875" style="5"/>
  </cols>
  <sheetData>
    <row r="7" spans="2:9" ht="21.75" customHeight="1" x14ac:dyDescent="0.35">
      <c r="B7" s="428" t="s">
        <v>95</v>
      </c>
      <c r="C7" s="428"/>
      <c r="D7" s="428"/>
      <c r="E7" s="428"/>
      <c r="F7" s="428"/>
      <c r="G7" s="428"/>
      <c r="H7" s="428"/>
      <c r="I7" s="428"/>
    </row>
    <row r="10" spans="2:9" ht="20.5" x14ac:dyDescent="0.35">
      <c r="B10" s="436" t="s">
        <v>100</v>
      </c>
      <c r="C10" s="436"/>
      <c r="D10" s="436"/>
      <c r="E10" s="436"/>
      <c r="F10" s="436"/>
      <c r="G10" s="436"/>
      <c r="H10" s="436"/>
      <c r="I10" s="436"/>
    </row>
    <row r="11" spans="2:9" x14ac:dyDescent="0.35">
      <c r="C11" s="7"/>
      <c r="D11" s="7"/>
      <c r="E11" s="7"/>
      <c r="F11" s="7"/>
      <c r="G11" s="7"/>
      <c r="H11" s="7"/>
    </row>
    <row r="12" spans="2:9" ht="21" x14ac:dyDescent="0.5">
      <c r="C12" s="475"/>
      <c r="D12" s="475"/>
      <c r="E12" s="475"/>
      <c r="F12" s="475"/>
      <c r="G12" s="475"/>
      <c r="H12" s="475"/>
    </row>
    <row r="14" spans="2:9" x14ac:dyDescent="0.35">
      <c r="E14" s="33"/>
    </row>
    <row r="16" spans="2:9" ht="116.15" customHeight="1" x14ac:dyDescent="0.35">
      <c r="B16" s="487" t="s">
        <v>760</v>
      </c>
      <c r="C16" s="487"/>
      <c r="D16" s="438" t="s">
        <v>763</v>
      </c>
      <c r="E16" s="438"/>
      <c r="F16" s="438"/>
      <c r="G16" s="438"/>
      <c r="H16" s="438"/>
      <c r="I16" s="438"/>
    </row>
    <row r="17" spans="2:9" x14ac:dyDescent="0.35">
      <c r="C17" s="9"/>
      <c r="D17" s="11"/>
      <c r="E17" s="11"/>
      <c r="F17" s="11"/>
      <c r="G17" s="11"/>
      <c r="H17" s="11"/>
      <c r="I17" s="10"/>
    </row>
    <row r="18" spans="2:9" x14ac:dyDescent="0.35">
      <c r="C18" s="8"/>
    </row>
    <row r="20" spans="2:9" x14ac:dyDescent="0.35">
      <c r="B20" s="476"/>
      <c r="C20" s="476"/>
      <c r="D20" s="476"/>
      <c r="E20" s="476"/>
      <c r="F20" s="476"/>
      <c r="G20" s="476"/>
      <c r="H20" s="476"/>
      <c r="I20" s="476"/>
    </row>
    <row r="22" spans="2:9" x14ac:dyDescent="0.35">
      <c r="B22" s="476"/>
      <c r="C22" s="476"/>
      <c r="D22" s="476"/>
      <c r="E22" s="476"/>
      <c r="F22" s="476"/>
      <c r="G22" s="476"/>
      <c r="H22" s="476"/>
      <c r="I22" s="476"/>
    </row>
  </sheetData>
  <mergeCells count="7">
    <mergeCell ref="B10:I10"/>
    <mergeCell ref="C12:H12"/>
    <mergeCell ref="B20:I20"/>
    <mergeCell ref="B22:I22"/>
    <mergeCell ref="B7:I7"/>
    <mergeCell ref="D16:I16"/>
    <mergeCell ref="B16:C16"/>
  </mergeCells>
  <pageMargins left="0.7" right="0.7" top="0.75" bottom="0.75" header="0.3" footer="0.3"/>
  <pageSetup orientation="portrait" horizontalDpi="300" verticalDpi="300" r:id="rId1"/>
  <headerFooter>
    <oddFooter>&amp;L&amp;"Roboto,Bold"&amp;9
Resource Planning Toolkit June 2021&amp;C&amp;"Roboto,Regular"&amp;9Page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126"/>
  <sheetViews>
    <sheetView view="pageBreakPreview" zoomScaleNormal="80" zoomScaleSheetLayoutView="100" workbookViewId="0">
      <selection activeCell="I9" sqref="I9"/>
    </sheetView>
  </sheetViews>
  <sheetFormatPr defaultColWidth="8.7265625" defaultRowHeight="14.5" x14ac:dyDescent="0.35"/>
  <cols>
    <col min="1" max="1" width="9.453125" style="277" customWidth="1"/>
    <col min="2" max="2" width="11" style="277" bestFit="1" customWidth="1"/>
    <col min="3" max="3" width="12.1796875" style="277" customWidth="1"/>
    <col min="4" max="4" width="43.54296875" style="277" bestFit="1" customWidth="1"/>
    <col min="5" max="5" width="13.7265625" style="290" bestFit="1" customWidth="1"/>
    <col min="6" max="6" width="15.453125" style="291" bestFit="1" customWidth="1"/>
    <col min="7" max="7" width="13.453125" style="279" bestFit="1" customWidth="1"/>
    <col min="8" max="8" width="1" style="277" customWidth="1"/>
    <col min="9" max="10" width="8.81640625" style="282" customWidth="1"/>
    <col min="11" max="11" width="12.1796875" style="282" bestFit="1" customWidth="1"/>
    <col min="12" max="12" width="28.1796875" style="282" bestFit="1" customWidth="1"/>
    <col min="13" max="13" width="16.7265625" style="277" bestFit="1" customWidth="1"/>
    <col min="14" max="14" width="18.7265625" style="26" bestFit="1" customWidth="1"/>
    <col min="15" max="15" width="16.7265625" style="26" bestFit="1" customWidth="1"/>
    <col min="16" max="16" width="14.7265625" style="27" bestFit="1" customWidth="1"/>
    <col min="17" max="17" width="12.7265625" style="27" bestFit="1" customWidth="1"/>
    <col min="18" max="16384" width="8.7265625" style="26"/>
  </cols>
  <sheetData>
    <row r="1" spans="1:19" s="231" customFormat="1" ht="18" x14ac:dyDescent="0.4">
      <c r="A1" s="489" t="s">
        <v>1268</v>
      </c>
      <c r="B1" s="455"/>
      <c r="C1" s="455"/>
      <c r="D1" s="455"/>
      <c r="E1" s="455"/>
      <c r="F1" s="455"/>
      <c r="G1" s="455"/>
      <c r="H1" s="455"/>
      <c r="I1" s="455"/>
      <c r="J1" s="455"/>
      <c r="K1" s="455"/>
      <c r="L1" s="455"/>
      <c r="M1" s="455"/>
      <c r="N1" s="455"/>
      <c r="O1" s="455"/>
      <c r="P1" s="230"/>
      <c r="Q1" s="230"/>
    </row>
    <row r="2" spans="1:19" s="233" customFormat="1" ht="18.5" x14ac:dyDescent="0.45">
      <c r="A2" s="490" t="s">
        <v>1135</v>
      </c>
      <c r="B2" s="491"/>
      <c r="C2" s="491"/>
      <c r="D2" s="491"/>
      <c r="E2" s="491"/>
      <c r="F2" s="491"/>
      <c r="G2" s="491"/>
      <c r="H2" s="491"/>
      <c r="I2" s="491"/>
      <c r="J2" s="491"/>
      <c r="K2" s="491"/>
      <c r="L2" s="491"/>
      <c r="M2" s="491"/>
      <c r="N2" s="491"/>
      <c r="O2" s="491"/>
      <c r="P2" s="232"/>
      <c r="Q2" s="232"/>
    </row>
    <row r="3" spans="1:19" s="242" customFormat="1" ht="15.5" x14ac:dyDescent="0.35">
      <c r="A3" s="234"/>
      <c r="B3" s="234"/>
      <c r="C3" s="234"/>
      <c r="D3" s="235" t="s">
        <v>1136</v>
      </c>
      <c r="E3" s="236">
        <f>SUM(E5:E69)</f>
        <v>2804</v>
      </c>
      <c r="F3" s="237">
        <v>64.989999999999995</v>
      </c>
      <c r="G3" s="237">
        <v>4.9000000000000004</v>
      </c>
      <c r="H3" s="238"/>
      <c r="I3" s="239"/>
      <c r="J3" s="239"/>
      <c r="K3" s="239"/>
      <c r="L3" s="235" t="s">
        <v>1137</v>
      </c>
      <c r="M3" s="235">
        <f>SUM(M5:M143)</f>
        <v>224</v>
      </c>
      <c r="N3" s="240">
        <v>55</v>
      </c>
      <c r="O3" s="240">
        <v>6.2165178571428568</v>
      </c>
      <c r="P3" s="241"/>
      <c r="Q3" s="241"/>
      <c r="S3" s="243"/>
    </row>
    <row r="4" spans="1:19" s="220" customFormat="1" x14ac:dyDescent="0.35">
      <c r="A4" s="244" t="s">
        <v>104</v>
      </c>
      <c r="B4" s="244" t="s">
        <v>105</v>
      </c>
      <c r="C4" s="245" t="s">
        <v>780</v>
      </c>
      <c r="D4" s="245" t="s">
        <v>934</v>
      </c>
      <c r="E4" s="246" t="s">
        <v>1138</v>
      </c>
      <c r="F4" s="247" t="s">
        <v>1139</v>
      </c>
      <c r="G4" s="248" t="s">
        <v>1140</v>
      </c>
      <c r="H4" s="249"/>
      <c r="I4" s="245" t="s">
        <v>104</v>
      </c>
      <c r="J4" s="245" t="s">
        <v>105</v>
      </c>
      <c r="K4" s="245" t="s">
        <v>780</v>
      </c>
      <c r="L4" s="245" t="s">
        <v>934</v>
      </c>
      <c r="M4" s="250" t="s">
        <v>1138</v>
      </c>
      <c r="N4" s="251" t="s">
        <v>1139</v>
      </c>
      <c r="O4" s="252" t="s">
        <v>1140</v>
      </c>
      <c r="P4" s="253"/>
      <c r="Q4" s="253"/>
    </row>
    <row r="5" spans="1:19" x14ac:dyDescent="0.35">
      <c r="A5" s="254" t="s">
        <v>938</v>
      </c>
      <c r="B5" s="254" t="s">
        <v>939</v>
      </c>
      <c r="C5" s="255">
        <v>301</v>
      </c>
      <c r="D5" s="256" t="s">
        <v>940</v>
      </c>
      <c r="E5" s="257">
        <v>1</v>
      </c>
      <c r="F5" s="258">
        <v>23</v>
      </c>
      <c r="G5" s="259">
        <v>32.25</v>
      </c>
      <c r="H5" s="260"/>
      <c r="I5" s="261" t="s">
        <v>938</v>
      </c>
      <c r="J5" s="261" t="s">
        <v>939</v>
      </c>
      <c r="K5" s="262" t="s">
        <v>349</v>
      </c>
      <c r="L5" s="262" t="s">
        <v>1038</v>
      </c>
      <c r="M5" s="262">
        <v>8</v>
      </c>
      <c r="N5" s="263">
        <v>24.125</v>
      </c>
      <c r="O5" s="264">
        <v>6.25</v>
      </c>
    </row>
    <row r="6" spans="1:19" x14ac:dyDescent="0.35">
      <c r="A6" s="254" t="s">
        <v>941</v>
      </c>
      <c r="B6" s="254" t="s">
        <v>942</v>
      </c>
      <c r="C6" s="265">
        <v>608</v>
      </c>
      <c r="D6" s="256" t="s">
        <v>943</v>
      </c>
      <c r="E6" s="256">
        <v>1</v>
      </c>
      <c r="F6" s="266">
        <v>60</v>
      </c>
      <c r="G6" s="267">
        <v>2.5</v>
      </c>
      <c r="H6" s="260"/>
      <c r="I6" s="261" t="s">
        <v>941</v>
      </c>
      <c r="J6" s="261" t="s">
        <v>942</v>
      </c>
      <c r="K6" s="262" t="s">
        <v>426</v>
      </c>
      <c r="L6" s="262" t="s">
        <v>1039</v>
      </c>
      <c r="M6" s="262">
        <v>1</v>
      </c>
      <c r="N6" s="263">
        <v>88</v>
      </c>
      <c r="O6" s="264">
        <v>14.75</v>
      </c>
    </row>
    <row r="7" spans="1:19" x14ac:dyDescent="0.35">
      <c r="A7" s="268" t="s">
        <v>944</v>
      </c>
      <c r="B7" s="268" t="s">
        <v>945</v>
      </c>
      <c r="C7" s="265">
        <v>344</v>
      </c>
      <c r="D7" s="257" t="s">
        <v>946</v>
      </c>
      <c r="E7" s="257">
        <v>6</v>
      </c>
      <c r="F7" s="258">
        <v>67.333333333333329</v>
      </c>
      <c r="G7" s="259">
        <v>4.041666666666667</v>
      </c>
      <c r="H7" s="260"/>
      <c r="I7" s="261" t="s">
        <v>1003</v>
      </c>
      <c r="J7" s="261" t="s">
        <v>1003</v>
      </c>
      <c r="K7" s="262" t="s">
        <v>406</v>
      </c>
      <c r="L7" s="262" t="s">
        <v>1040</v>
      </c>
      <c r="M7" s="262">
        <v>2</v>
      </c>
      <c r="N7" s="263">
        <v>52.5</v>
      </c>
      <c r="O7" s="264">
        <v>4.875</v>
      </c>
    </row>
    <row r="8" spans="1:19" ht="39" x14ac:dyDescent="0.35">
      <c r="A8" s="254" t="s">
        <v>944</v>
      </c>
      <c r="B8" s="254" t="s">
        <v>945</v>
      </c>
      <c r="C8" s="265" t="s">
        <v>947</v>
      </c>
      <c r="D8" s="256" t="s">
        <v>948</v>
      </c>
      <c r="E8" s="256">
        <v>46</v>
      </c>
      <c r="F8" s="266">
        <v>68.5</v>
      </c>
      <c r="G8" s="267">
        <v>5.6630434782608692</v>
      </c>
      <c r="H8" s="260"/>
      <c r="I8" s="261" t="s">
        <v>944</v>
      </c>
      <c r="J8" s="261" t="s">
        <v>945</v>
      </c>
      <c r="K8" s="262" t="s">
        <v>1041</v>
      </c>
      <c r="L8" s="262" t="s">
        <v>1042</v>
      </c>
      <c r="M8" s="262">
        <v>7</v>
      </c>
      <c r="N8" s="263">
        <v>62</v>
      </c>
      <c r="O8" s="264">
        <v>2.8214285714285716</v>
      </c>
    </row>
    <row r="9" spans="1:19" x14ac:dyDescent="0.35">
      <c r="A9" s="254" t="s">
        <v>938</v>
      </c>
      <c r="B9" s="254" t="s">
        <v>950</v>
      </c>
      <c r="C9" s="265" t="s">
        <v>151</v>
      </c>
      <c r="D9" s="256" t="s">
        <v>953</v>
      </c>
      <c r="E9" s="256">
        <v>7</v>
      </c>
      <c r="F9" s="266">
        <v>68.571428571428569</v>
      </c>
      <c r="G9" s="267">
        <v>6.6071428571428568</v>
      </c>
      <c r="H9" s="260"/>
      <c r="I9" s="261" t="s">
        <v>969</v>
      </c>
      <c r="J9" s="261" t="s">
        <v>970</v>
      </c>
      <c r="K9" s="262" t="s">
        <v>375</v>
      </c>
      <c r="L9" s="262" t="s">
        <v>1043</v>
      </c>
      <c r="M9" s="262">
        <v>2</v>
      </c>
      <c r="N9" s="263">
        <v>63.5</v>
      </c>
      <c r="O9" s="264">
        <v>5.125</v>
      </c>
    </row>
    <row r="10" spans="1:19" x14ac:dyDescent="0.35">
      <c r="A10" s="254" t="s">
        <v>941</v>
      </c>
      <c r="B10" s="254" t="s">
        <v>939</v>
      </c>
      <c r="C10" s="265" t="s">
        <v>210</v>
      </c>
      <c r="D10" s="269" t="s">
        <v>954</v>
      </c>
      <c r="E10" s="269">
        <v>7</v>
      </c>
      <c r="F10" s="270">
        <v>61</v>
      </c>
      <c r="G10" s="271">
        <v>6.75</v>
      </c>
      <c r="H10" s="260"/>
      <c r="I10" s="261" t="s">
        <v>969</v>
      </c>
      <c r="J10" s="261" t="s">
        <v>970</v>
      </c>
      <c r="K10" s="262" t="s">
        <v>372</v>
      </c>
      <c r="L10" s="262" t="s">
        <v>1044</v>
      </c>
      <c r="M10" s="262">
        <v>10</v>
      </c>
      <c r="N10" s="263">
        <v>50.8</v>
      </c>
      <c r="O10" s="264">
        <v>4.4000000000000004</v>
      </c>
    </row>
    <row r="11" spans="1:19" ht="26" x14ac:dyDescent="0.35">
      <c r="A11" s="254" t="s">
        <v>938</v>
      </c>
      <c r="B11" s="254" t="s">
        <v>950</v>
      </c>
      <c r="C11" s="265" t="s">
        <v>332</v>
      </c>
      <c r="D11" s="256" t="s">
        <v>955</v>
      </c>
      <c r="E11" s="256">
        <v>1</v>
      </c>
      <c r="F11" s="266">
        <v>82</v>
      </c>
      <c r="G11" s="267">
        <v>2.5</v>
      </c>
      <c r="H11" s="260"/>
      <c r="I11" s="261" t="s">
        <v>944</v>
      </c>
      <c r="J11" s="261" t="s">
        <v>945</v>
      </c>
      <c r="K11" s="262" t="s">
        <v>1045</v>
      </c>
      <c r="L11" s="262" t="s">
        <v>1046</v>
      </c>
      <c r="M11" s="262">
        <v>13</v>
      </c>
      <c r="N11" s="263">
        <v>40.846153846153847</v>
      </c>
      <c r="O11" s="264">
        <v>7.0769230769230766</v>
      </c>
    </row>
    <row r="12" spans="1:19" ht="26" x14ac:dyDescent="0.35">
      <c r="A12" s="254" t="s">
        <v>941</v>
      </c>
      <c r="B12" s="254" t="s">
        <v>939</v>
      </c>
      <c r="C12" s="265" t="s">
        <v>434</v>
      </c>
      <c r="D12" s="256" t="s">
        <v>956</v>
      </c>
      <c r="E12" s="256">
        <v>12</v>
      </c>
      <c r="F12" s="266">
        <v>73.166666666666671</v>
      </c>
      <c r="G12" s="267">
        <v>3.75</v>
      </c>
      <c r="H12" s="260"/>
      <c r="I12" s="261" t="s">
        <v>944</v>
      </c>
      <c r="J12" s="261" t="s">
        <v>945</v>
      </c>
      <c r="K12" s="262" t="s">
        <v>465</v>
      </c>
      <c r="L12" s="262" t="s">
        <v>1047</v>
      </c>
      <c r="M12" s="262">
        <v>2</v>
      </c>
      <c r="N12" s="263">
        <v>107.5</v>
      </c>
      <c r="O12" s="264">
        <v>16.875</v>
      </c>
    </row>
    <row r="13" spans="1:19" ht="26" x14ac:dyDescent="0.35">
      <c r="A13" s="254" t="s">
        <v>941</v>
      </c>
      <c r="B13" s="254" t="s">
        <v>939</v>
      </c>
      <c r="C13" s="265" t="s">
        <v>116</v>
      </c>
      <c r="D13" s="256" t="s">
        <v>959</v>
      </c>
      <c r="E13" s="256">
        <v>4</v>
      </c>
      <c r="F13" s="266">
        <v>79.75</v>
      </c>
      <c r="G13" s="267">
        <v>6.9375</v>
      </c>
      <c r="H13" s="260"/>
      <c r="I13" s="261" t="s">
        <v>944</v>
      </c>
      <c r="J13" s="261" t="s">
        <v>945</v>
      </c>
      <c r="K13" s="262" t="s">
        <v>469</v>
      </c>
      <c r="L13" s="262" t="s">
        <v>1048</v>
      </c>
      <c r="M13" s="262">
        <v>9</v>
      </c>
      <c r="N13" s="263">
        <v>50.111111111111114</v>
      </c>
      <c r="O13" s="264">
        <v>2.75</v>
      </c>
    </row>
    <row r="14" spans="1:19" ht="26" x14ac:dyDescent="0.35">
      <c r="A14" s="254" t="s">
        <v>944</v>
      </c>
      <c r="B14" s="254" t="s">
        <v>945</v>
      </c>
      <c r="C14" s="265" t="s">
        <v>279</v>
      </c>
      <c r="D14" s="257" t="s">
        <v>961</v>
      </c>
      <c r="E14" s="272">
        <v>10</v>
      </c>
      <c r="F14" s="273">
        <v>61.9</v>
      </c>
      <c r="G14" s="259">
        <v>6.65</v>
      </c>
      <c r="H14" s="260"/>
      <c r="I14" s="261" t="s">
        <v>969</v>
      </c>
      <c r="J14" s="261" t="s">
        <v>984</v>
      </c>
      <c r="K14" s="262" t="s">
        <v>782</v>
      </c>
      <c r="L14" s="262" t="s">
        <v>787</v>
      </c>
      <c r="M14" s="262">
        <v>2</v>
      </c>
      <c r="N14" s="263">
        <v>46</v>
      </c>
      <c r="O14" s="264">
        <v>9</v>
      </c>
    </row>
    <row r="15" spans="1:19" ht="26" x14ac:dyDescent="0.35">
      <c r="A15" s="254" t="s">
        <v>941</v>
      </c>
      <c r="B15" s="254" t="s">
        <v>942</v>
      </c>
      <c r="C15" s="265" t="s">
        <v>242</v>
      </c>
      <c r="D15" s="256" t="s">
        <v>962</v>
      </c>
      <c r="E15" s="272">
        <v>25</v>
      </c>
      <c r="F15" s="273">
        <v>60.36</v>
      </c>
      <c r="G15" s="267">
        <v>3.12</v>
      </c>
      <c r="H15" s="260"/>
      <c r="I15" s="261" t="s">
        <v>938</v>
      </c>
      <c r="J15" s="261" t="s">
        <v>950</v>
      </c>
      <c r="K15" s="262" t="s">
        <v>322</v>
      </c>
      <c r="L15" s="262" t="s">
        <v>1049</v>
      </c>
      <c r="M15" s="262">
        <v>8</v>
      </c>
      <c r="N15" s="263">
        <v>65</v>
      </c>
      <c r="O15" s="264">
        <v>4.5</v>
      </c>
    </row>
    <row r="16" spans="1:19" ht="39" x14ac:dyDescent="0.35">
      <c r="A16" s="254" t="s">
        <v>938</v>
      </c>
      <c r="B16" s="254" t="s">
        <v>950</v>
      </c>
      <c r="C16" s="265" t="s">
        <v>153</v>
      </c>
      <c r="D16" s="256" t="s">
        <v>963</v>
      </c>
      <c r="E16" s="272">
        <v>10</v>
      </c>
      <c r="F16" s="273">
        <v>80.7</v>
      </c>
      <c r="G16" s="267">
        <v>4.7</v>
      </c>
      <c r="H16" s="260"/>
      <c r="I16" s="261" t="s">
        <v>938</v>
      </c>
      <c r="J16" s="261" t="s">
        <v>950</v>
      </c>
      <c r="K16" s="262" t="s">
        <v>1050</v>
      </c>
      <c r="L16" s="262" t="s">
        <v>1051</v>
      </c>
      <c r="M16" s="262">
        <v>3</v>
      </c>
      <c r="N16" s="263">
        <v>71</v>
      </c>
      <c r="O16" s="264">
        <v>17.5</v>
      </c>
    </row>
    <row r="17" spans="1:15" ht="26" x14ac:dyDescent="0.35">
      <c r="A17" s="254" t="s">
        <v>941</v>
      </c>
      <c r="B17" s="254" t="s">
        <v>939</v>
      </c>
      <c r="C17" s="265" t="s">
        <v>118</v>
      </c>
      <c r="D17" s="256" t="s">
        <v>964</v>
      </c>
      <c r="E17" s="272">
        <v>1</v>
      </c>
      <c r="F17" s="273">
        <v>63</v>
      </c>
      <c r="G17" s="267">
        <v>6</v>
      </c>
      <c r="H17" s="260"/>
      <c r="I17" s="261" t="s">
        <v>938</v>
      </c>
      <c r="J17" s="261" t="s">
        <v>950</v>
      </c>
      <c r="K17" s="262" t="s">
        <v>337</v>
      </c>
      <c r="L17" s="262" t="s">
        <v>1053</v>
      </c>
      <c r="M17" s="262">
        <v>3</v>
      </c>
      <c r="N17" s="263">
        <v>84.333333333333329</v>
      </c>
      <c r="O17" s="264">
        <v>10.5</v>
      </c>
    </row>
    <row r="18" spans="1:15" ht="26" x14ac:dyDescent="0.35">
      <c r="A18" s="254" t="s">
        <v>938</v>
      </c>
      <c r="B18" s="254" t="s">
        <v>950</v>
      </c>
      <c r="C18" s="265" t="s">
        <v>155</v>
      </c>
      <c r="D18" s="256" t="s">
        <v>966</v>
      </c>
      <c r="E18" s="272">
        <v>5</v>
      </c>
      <c r="F18" s="273">
        <v>67.400000000000006</v>
      </c>
      <c r="G18" s="267">
        <v>3.9</v>
      </c>
      <c r="H18" s="260"/>
      <c r="I18" s="261" t="s">
        <v>938</v>
      </c>
      <c r="J18" s="261" t="s">
        <v>950</v>
      </c>
      <c r="K18" s="262" t="s">
        <v>1054</v>
      </c>
      <c r="L18" s="262" t="s">
        <v>1055</v>
      </c>
      <c r="M18" s="262">
        <v>6</v>
      </c>
      <c r="N18" s="263">
        <v>63.666666666666664</v>
      </c>
      <c r="O18" s="264">
        <v>4.625</v>
      </c>
    </row>
    <row r="19" spans="1:15" x14ac:dyDescent="0.35">
      <c r="A19" s="254" t="s">
        <v>938</v>
      </c>
      <c r="B19" s="254" t="s">
        <v>950</v>
      </c>
      <c r="C19" s="265" t="s">
        <v>156</v>
      </c>
      <c r="D19" s="256" t="s">
        <v>967</v>
      </c>
      <c r="E19" s="274">
        <v>1</v>
      </c>
      <c r="F19" s="275">
        <v>90</v>
      </c>
      <c r="G19" s="267">
        <v>3.5</v>
      </c>
      <c r="H19" s="260"/>
      <c r="I19" s="261" t="s">
        <v>938</v>
      </c>
      <c r="J19" s="261" t="s">
        <v>939</v>
      </c>
      <c r="K19" s="262" t="s">
        <v>1056</v>
      </c>
      <c r="L19" s="262" t="s">
        <v>1057</v>
      </c>
      <c r="M19" s="262">
        <v>5</v>
      </c>
      <c r="N19" s="263">
        <v>55.6</v>
      </c>
      <c r="O19" s="264">
        <v>8.35</v>
      </c>
    </row>
    <row r="20" spans="1:15" ht="26" x14ac:dyDescent="0.35">
      <c r="A20" s="254" t="s">
        <v>944</v>
      </c>
      <c r="B20" s="254" t="s">
        <v>945</v>
      </c>
      <c r="C20" s="265" t="s">
        <v>283</v>
      </c>
      <c r="D20" s="257" t="s">
        <v>968</v>
      </c>
      <c r="E20" s="272">
        <v>8</v>
      </c>
      <c r="F20" s="273">
        <v>77.25</v>
      </c>
      <c r="G20" s="259">
        <v>5.5625</v>
      </c>
      <c r="H20" s="260"/>
      <c r="I20" s="261" t="s">
        <v>938</v>
      </c>
      <c r="J20" s="261" t="s">
        <v>950</v>
      </c>
      <c r="K20" s="262" t="s">
        <v>357</v>
      </c>
      <c r="L20" s="262" t="s">
        <v>1058</v>
      </c>
      <c r="M20" s="262">
        <v>13</v>
      </c>
      <c r="N20" s="263">
        <v>63.615384615384613</v>
      </c>
      <c r="O20" s="264">
        <v>5.3269230769230766</v>
      </c>
    </row>
    <row r="21" spans="1:15" ht="26" x14ac:dyDescent="0.35">
      <c r="A21" s="268" t="s">
        <v>969</v>
      </c>
      <c r="B21" s="268" t="s">
        <v>970</v>
      </c>
      <c r="C21" s="265" t="s">
        <v>369</v>
      </c>
      <c r="D21" s="257" t="s">
        <v>971</v>
      </c>
      <c r="E21" s="272">
        <v>11</v>
      </c>
      <c r="F21" s="273">
        <v>67.545454545454547</v>
      </c>
      <c r="G21" s="259">
        <v>5.1363636363636367</v>
      </c>
      <c r="H21" s="260"/>
      <c r="I21" s="261" t="s">
        <v>969</v>
      </c>
      <c r="J21" s="261" t="s">
        <v>984</v>
      </c>
      <c r="K21" s="262" t="s">
        <v>396</v>
      </c>
      <c r="L21" s="262" t="s">
        <v>1060</v>
      </c>
      <c r="M21" s="262">
        <v>11</v>
      </c>
      <c r="N21" s="263">
        <v>52</v>
      </c>
      <c r="O21" s="264">
        <v>4.6363636363636367</v>
      </c>
    </row>
    <row r="22" spans="1:15" ht="39" x14ac:dyDescent="0.35">
      <c r="A22" s="254" t="s">
        <v>938</v>
      </c>
      <c r="B22" s="254" t="s">
        <v>950</v>
      </c>
      <c r="C22" s="265" t="s">
        <v>454</v>
      </c>
      <c r="D22" s="256" t="s">
        <v>106</v>
      </c>
      <c r="E22" s="272">
        <v>5</v>
      </c>
      <c r="F22" s="273">
        <v>77.400000000000006</v>
      </c>
      <c r="G22" s="267">
        <v>9.5</v>
      </c>
      <c r="H22" s="260"/>
      <c r="I22" s="261" t="s">
        <v>969</v>
      </c>
      <c r="J22" s="261" t="s">
        <v>984</v>
      </c>
      <c r="K22" s="262" t="s">
        <v>1061</v>
      </c>
      <c r="L22" s="262" t="s">
        <v>1062</v>
      </c>
      <c r="M22" s="262">
        <v>1</v>
      </c>
      <c r="N22" s="263">
        <v>94</v>
      </c>
      <c r="O22" s="264">
        <v>9.25</v>
      </c>
    </row>
    <row r="23" spans="1:15" x14ac:dyDescent="0.35">
      <c r="A23" s="254" t="s">
        <v>938</v>
      </c>
      <c r="B23" s="254" t="s">
        <v>950</v>
      </c>
      <c r="C23" s="265" t="s">
        <v>252</v>
      </c>
      <c r="D23" s="256" t="s">
        <v>107</v>
      </c>
      <c r="E23" s="272">
        <v>10</v>
      </c>
      <c r="F23" s="273">
        <v>70.900000000000006</v>
      </c>
      <c r="G23" s="267">
        <v>5.2249999999999996</v>
      </c>
      <c r="H23" s="260"/>
      <c r="I23" s="261" t="s">
        <v>969</v>
      </c>
      <c r="J23" s="261" t="s">
        <v>984</v>
      </c>
      <c r="K23" s="262" t="s">
        <v>510</v>
      </c>
      <c r="L23" s="262" t="s">
        <v>1063</v>
      </c>
      <c r="M23" s="262">
        <v>10</v>
      </c>
      <c r="N23" s="263">
        <v>38.200000000000003</v>
      </c>
      <c r="O23" s="264">
        <v>4.2249999999999996</v>
      </c>
    </row>
    <row r="24" spans="1:15" x14ac:dyDescent="0.35">
      <c r="A24" s="254" t="s">
        <v>944</v>
      </c>
      <c r="B24" s="254" t="s">
        <v>945</v>
      </c>
      <c r="C24" s="265" t="s">
        <v>974</v>
      </c>
      <c r="D24" s="257" t="s">
        <v>975</v>
      </c>
      <c r="E24" s="257">
        <v>16</v>
      </c>
      <c r="F24" s="258">
        <v>84</v>
      </c>
      <c r="G24" s="259">
        <v>10.078125</v>
      </c>
      <c r="H24" s="260"/>
      <c r="I24" s="261" t="s">
        <v>938</v>
      </c>
      <c r="J24" s="261" t="s">
        <v>950</v>
      </c>
      <c r="K24" s="262" t="s">
        <v>524</v>
      </c>
      <c r="L24" s="262" t="s">
        <v>1064</v>
      </c>
      <c r="M24" s="262">
        <v>1</v>
      </c>
      <c r="N24" s="263">
        <v>92</v>
      </c>
      <c r="O24" s="264">
        <v>6.25</v>
      </c>
    </row>
    <row r="25" spans="1:15" ht="26" x14ac:dyDescent="0.35">
      <c r="A25" s="254" t="s">
        <v>938</v>
      </c>
      <c r="B25" s="254" t="s">
        <v>939</v>
      </c>
      <c r="C25" s="265" t="s">
        <v>976</v>
      </c>
      <c r="D25" s="256" t="s">
        <v>977</v>
      </c>
      <c r="E25" s="256">
        <v>398</v>
      </c>
      <c r="F25" s="266">
        <v>59.683417085427138</v>
      </c>
      <c r="G25" s="267">
        <v>4.1790201005025125</v>
      </c>
      <c r="H25" s="260"/>
      <c r="I25" s="261" t="s">
        <v>938</v>
      </c>
      <c r="J25" s="261" t="s">
        <v>950</v>
      </c>
      <c r="K25" s="262" t="s">
        <v>325</v>
      </c>
      <c r="L25" s="262" t="s">
        <v>1065</v>
      </c>
      <c r="M25" s="262">
        <v>1</v>
      </c>
      <c r="N25" s="263">
        <v>76</v>
      </c>
      <c r="O25" s="264">
        <v>7.75</v>
      </c>
    </row>
    <row r="26" spans="1:15" x14ac:dyDescent="0.35">
      <c r="A26" s="254" t="s">
        <v>941</v>
      </c>
      <c r="B26" s="254" t="s">
        <v>978</v>
      </c>
      <c r="C26" s="265" t="s">
        <v>250</v>
      </c>
      <c r="D26" s="256" t="s">
        <v>979</v>
      </c>
      <c r="E26" s="256">
        <v>52</v>
      </c>
      <c r="F26" s="266">
        <v>61.46153846153846</v>
      </c>
      <c r="G26" s="267">
        <v>4.2692307692307692</v>
      </c>
      <c r="H26" s="260"/>
      <c r="I26" s="261" t="s">
        <v>969</v>
      </c>
      <c r="J26" s="261" t="s">
        <v>984</v>
      </c>
      <c r="K26" s="262" t="s">
        <v>157</v>
      </c>
      <c r="L26" s="262" t="s">
        <v>1066</v>
      </c>
      <c r="M26" s="262">
        <v>4</v>
      </c>
      <c r="N26" s="263">
        <v>39.25</v>
      </c>
      <c r="O26" s="264">
        <v>2.25</v>
      </c>
    </row>
    <row r="27" spans="1:15" x14ac:dyDescent="0.35">
      <c r="A27" s="254" t="s">
        <v>938</v>
      </c>
      <c r="B27" s="254" t="s">
        <v>939</v>
      </c>
      <c r="C27" s="265" t="s">
        <v>980</v>
      </c>
      <c r="D27" s="256" t="s">
        <v>981</v>
      </c>
      <c r="E27" s="256">
        <v>6</v>
      </c>
      <c r="F27" s="266">
        <v>72.166666666666671</v>
      </c>
      <c r="G27" s="267">
        <v>13.75</v>
      </c>
      <c r="H27" s="260"/>
      <c r="I27" s="261" t="s">
        <v>938</v>
      </c>
      <c r="J27" s="261" t="s">
        <v>988</v>
      </c>
      <c r="K27" s="262" t="s">
        <v>300</v>
      </c>
      <c r="L27" s="262" t="s">
        <v>1067</v>
      </c>
      <c r="M27" s="262">
        <v>4</v>
      </c>
      <c r="N27" s="263">
        <v>46.25</v>
      </c>
      <c r="O27" s="264">
        <v>3.625</v>
      </c>
    </row>
    <row r="28" spans="1:15" x14ac:dyDescent="0.35">
      <c r="A28" s="268" t="s">
        <v>969</v>
      </c>
      <c r="B28" s="268" t="s">
        <v>984</v>
      </c>
      <c r="C28" s="265" t="s">
        <v>344</v>
      </c>
      <c r="D28" s="257" t="s">
        <v>985</v>
      </c>
      <c r="E28" s="257">
        <v>27</v>
      </c>
      <c r="F28" s="258">
        <v>66.740740740740748</v>
      </c>
      <c r="G28" s="259">
        <v>4.333333333333333</v>
      </c>
      <c r="H28" s="260"/>
      <c r="I28" s="261" t="s">
        <v>941</v>
      </c>
      <c r="J28" s="261" t="s">
        <v>942</v>
      </c>
      <c r="K28" s="262" t="s">
        <v>248</v>
      </c>
      <c r="L28" s="262" t="s">
        <v>1068</v>
      </c>
      <c r="M28" s="262">
        <v>1</v>
      </c>
      <c r="N28" s="263">
        <v>73</v>
      </c>
      <c r="O28" s="264">
        <v>4</v>
      </c>
    </row>
    <row r="29" spans="1:15" ht="26" x14ac:dyDescent="0.35">
      <c r="A29" s="268" t="s">
        <v>969</v>
      </c>
      <c r="B29" s="268" t="s">
        <v>984</v>
      </c>
      <c r="C29" s="265" t="s">
        <v>986</v>
      </c>
      <c r="D29" s="257" t="s">
        <v>987</v>
      </c>
      <c r="E29" s="257">
        <v>195</v>
      </c>
      <c r="F29" s="258">
        <v>63.45128205128205</v>
      </c>
      <c r="G29" s="259">
        <v>3.5474358974358973</v>
      </c>
      <c r="H29" s="260"/>
      <c r="I29" s="261" t="s">
        <v>941</v>
      </c>
      <c r="J29" s="261" t="s">
        <v>939</v>
      </c>
      <c r="K29" s="262" t="s">
        <v>1069</v>
      </c>
      <c r="L29" s="262" t="s">
        <v>1070</v>
      </c>
      <c r="M29" s="262">
        <v>2</v>
      </c>
      <c r="N29" s="263">
        <v>28.5</v>
      </c>
      <c r="O29" s="264">
        <v>2.25</v>
      </c>
    </row>
    <row r="30" spans="1:15" ht="26" x14ac:dyDescent="0.35">
      <c r="A30" s="254" t="s">
        <v>938</v>
      </c>
      <c r="B30" s="254" t="s">
        <v>988</v>
      </c>
      <c r="C30" s="265" t="s">
        <v>294</v>
      </c>
      <c r="D30" s="256" t="s">
        <v>989</v>
      </c>
      <c r="E30" s="256">
        <v>29</v>
      </c>
      <c r="F30" s="266">
        <v>64.689655172413794</v>
      </c>
      <c r="G30" s="267">
        <v>5.8448275862068968</v>
      </c>
      <c r="H30" s="260"/>
      <c r="I30" s="261" t="s">
        <v>941</v>
      </c>
      <c r="J30" s="261" t="s">
        <v>939</v>
      </c>
      <c r="K30" s="262" t="s">
        <v>1071</v>
      </c>
      <c r="L30" s="262" t="s">
        <v>1072</v>
      </c>
      <c r="M30" s="262">
        <v>1</v>
      </c>
      <c r="N30" s="263">
        <v>30</v>
      </c>
      <c r="O30" s="264">
        <v>1</v>
      </c>
    </row>
    <row r="31" spans="1:15" x14ac:dyDescent="0.35">
      <c r="A31" s="268" t="s">
        <v>969</v>
      </c>
      <c r="B31" s="268" t="s">
        <v>984</v>
      </c>
      <c r="C31" s="265" t="s">
        <v>187</v>
      </c>
      <c r="D31" s="257" t="s">
        <v>990</v>
      </c>
      <c r="E31" s="257">
        <v>70</v>
      </c>
      <c r="F31" s="258">
        <v>69.885714285714286</v>
      </c>
      <c r="G31" s="259">
        <v>5.3464285714285715</v>
      </c>
      <c r="H31" s="260"/>
      <c r="I31" s="261" t="s">
        <v>941</v>
      </c>
      <c r="J31" s="261" t="s">
        <v>939</v>
      </c>
      <c r="K31" s="262" t="s">
        <v>1073</v>
      </c>
      <c r="L31" s="262" t="s">
        <v>1074</v>
      </c>
      <c r="M31" s="262">
        <v>2</v>
      </c>
      <c r="N31" s="263">
        <v>46</v>
      </c>
      <c r="O31" s="264">
        <v>9</v>
      </c>
    </row>
    <row r="32" spans="1:15" x14ac:dyDescent="0.35">
      <c r="A32" s="254" t="s">
        <v>941</v>
      </c>
      <c r="B32" s="254" t="s">
        <v>939</v>
      </c>
      <c r="C32" s="265" t="s">
        <v>991</v>
      </c>
      <c r="D32" s="256" t="s">
        <v>992</v>
      </c>
      <c r="E32" s="256">
        <v>15</v>
      </c>
      <c r="F32" s="266">
        <v>83.86666666666666</v>
      </c>
      <c r="G32" s="267">
        <v>6.75</v>
      </c>
      <c r="H32" s="260"/>
      <c r="I32" s="261" t="s">
        <v>944</v>
      </c>
      <c r="J32" s="261" t="s">
        <v>945</v>
      </c>
      <c r="K32" s="262" t="s">
        <v>589</v>
      </c>
      <c r="L32" s="262" t="s">
        <v>1075</v>
      </c>
      <c r="M32" s="262">
        <v>4</v>
      </c>
      <c r="N32" s="263">
        <v>70.75</v>
      </c>
      <c r="O32" s="264">
        <v>4.125</v>
      </c>
    </row>
    <row r="33" spans="1:15" x14ac:dyDescent="0.35">
      <c r="A33" s="254" t="s">
        <v>993</v>
      </c>
      <c r="B33" s="254" t="s">
        <v>950</v>
      </c>
      <c r="C33" s="265" t="s">
        <v>339</v>
      </c>
      <c r="D33" s="256" t="s">
        <v>108</v>
      </c>
      <c r="E33" s="256">
        <v>19</v>
      </c>
      <c r="F33" s="266">
        <v>70.368421052631575</v>
      </c>
      <c r="G33" s="267">
        <v>3.6842105263157894</v>
      </c>
      <c r="H33" s="260"/>
      <c r="I33" s="261" t="s">
        <v>938</v>
      </c>
      <c r="J33" s="261" t="s">
        <v>950</v>
      </c>
      <c r="K33" s="262" t="s">
        <v>594</v>
      </c>
      <c r="L33" s="262" t="s">
        <v>1076</v>
      </c>
      <c r="M33" s="262">
        <v>5</v>
      </c>
      <c r="N33" s="263">
        <v>52</v>
      </c>
      <c r="O33" s="264">
        <v>8.4499999999999993</v>
      </c>
    </row>
    <row r="34" spans="1:15" ht="26" x14ac:dyDescent="0.35">
      <c r="A34" s="254" t="s">
        <v>938</v>
      </c>
      <c r="B34" s="254" t="s">
        <v>950</v>
      </c>
      <c r="C34" s="265" t="s">
        <v>328</v>
      </c>
      <c r="D34" s="256" t="s">
        <v>994</v>
      </c>
      <c r="E34" s="256">
        <v>5</v>
      </c>
      <c r="F34" s="266">
        <v>84.6</v>
      </c>
      <c r="G34" s="267">
        <v>13.4</v>
      </c>
      <c r="H34" s="260"/>
      <c r="I34" s="261" t="s">
        <v>938</v>
      </c>
      <c r="J34" s="261" t="s">
        <v>939</v>
      </c>
      <c r="K34" s="262" t="s">
        <v>1077</v>
      </c>
      <c r="L34" s="262" t="s">
        <v>1078</v>
      </c>
      <c r="M34" s="262">
        <v>13</v>
      </c>
      <c r="N34" s="263">
        <v>61.230769230769234</v>
      </c>
      <c r="O34" s="264">
        <v>8.2884615384615383</v>
      </c>
    </row>
    <row r="35" spans="1:15" x14ac:dyDescent="0.35">
      <c r="A35" s="254" t="s">
        <v>938</v>
      </c>
      <c r="B35" s="254" t="s">
        <v>988</v>
      </c>
      <c r="C35" s="265" t="s">
        <v>296</v>
      </c>
      <c r="D35" s="256" t="s">
        <v>995</v>
      </c>
      <c r="E35" s="256">
        <v>9</v>
      </c>
      <c r="F35" s="266">
        <v>67</v>
      </c>
      <c r="G35" s="267">
        <v>7.333333333333333</v>
      </c>
      <c r="H35" s="260"/>
      <c r="I35" s="261" t="s">
        <v>944</v>
      </c>
      <c r="J35" s="261" t="s">
        <v>945</v>
      </c>
      <c r="K35" s="262" t="s">
        <v>287</v>
      </c>
      <c r="L35" s="262" t="s">
        <v>1081</v>
      </c>
      <c r="M35" s="262">
        <v>8</v>
      </c>
      <c r="N35" s="263">
        <v>41.75</v>
      </c>
      <c r="O35" s="264">
        <v>8.71875</v>
      </c>
    </row>
    <row r="36" spans="1:15" ht="39" x14ac:dyDescent="0.35">
      <c r="A36" s="254" t="s">
        <v>938</v>
      </c>
      <c r="B36" s="254" t="s">
        <v>988</v>
      </c>
      <c r="C36" s="265" t="s">
        <v>996</v>
      </c>
      <c r="D36" s="256" t="s">
        <v>997</v>
      </c>
      <c r="E36" s="256">
        <v>42</v>
      </c>
      <c r="F36" s="266">
        <v>72.261904761904759</v>
      </c>
      <c r="G36" s="267">
        <v>5.0535714285714288</v>
      </c>
      <c r="H36" s="260"/>
      <c r="I36" s="276" t="s">
        <v>938</v>
      </c>
      <c r="J36" s="276" t="s">
        <v>939</v>
      </c>
      <c r="K36" s="277" t="s">
        <v>1082</v>
      </c>
      <c r="L36" s="277" t="s">
        <v>1083</v>
      </c>
      <c r="M36" s="277">
        <v>3</v>
      </c>
      <c r="N36" s="278">
        <v>43.333333333333336</v>
      </c>
      <c r="O36" s="279">
        <v>9.75</v>
      </c>
    </row>
    <row r="37" spans="1:15" ht="26" x14ac:dyDescent="0.35">
      <c r="A37" s="268" t="s">
        <v>969</v>
      </c>
      <c r="B37" s="268" t="s">
        <v>984</v>
      </c>
      <c r="C37" s="280" t="s">
        <v>404</v>
      </c>
      <c r="D37" s="281" t="s">
        <v>998</v>
      </c>
      <c r="E37" s="282">
        <v>2</v>
      </c>
      <c r="F37" s="283">
        <v>65</v>
      </c>
      <c r="G37" s="279">
        <v>3.25</v>
      </c>
      <c r="H37" s="260"/>
      <c r="I37" s="261" t="s">
        <v>944</v>
      </c>
      <c r="J37" s="261" t="s">
        <v>945</v>
      </c>
      <c r="K37" s="262" t="s">
        <v>640</v>
      </c>
      <c r="L37" s="262" t="s">
        <v>1084</v>
      </c>
      <c r="M37" s="262">
        <v>7</v>
      </c>
      <c r="N37" s="263">
        <v>66.428571428571431</v>
      </c>
      <c r="O37" s="264">
        <v>8.5714285714285712</v>
      </c>
    </row>
    <row r="38" spans="1:15" ht="52" x14ac:dyDescent="0.35">
      <c r="A38" s="268" t="s">
        <v>969</v>
      </c>
      <c r="B38" s="268" t="s">
        <v>984</v>
      </c>
      <c r="C38" s="265" t="s">
        <v>999</v>
      </c>
      <c r="D38" s="257" t="s">
        <v>1000</v>
      </c>
      <c r="E38" s="257">
        <v>104</v>
      </c>
      <c r="F38" s="258">
        <v>72.057692307692307</v>
      </c>
      <c r="G38" s="259">
        <v>3.6706730769230771</v>
      </c>
      <c r="H38" s="260"/>
      <c r="I38" s="261" t="s">
        <v>941</v>
      </c>
      <c r="J38" s="261" t="s">
        <v>939</v>
      </c>
      <c r="K38" s="262" t="s">
        <v>215</v>
      </c>
      <c r="L38" s="262" t="s">
        <v>1085</v>
      </c>
      <c r="M38" s="262">
        <v>20</v>
      </c>
      <c r="N38" s="263">
        <v>79</v>
      </c>
      <c r="O38" s="264">
        <v>8.1999999999999993</v>
      </c>
    </row>
    <row r="39" spans="1:15" ht="26" x14ac:dyDescent="0.35">
      <c r="A39" s="254" t="s">
        <v>941</v>
      </c>
      <c r="B39" s="254" t="s">
        <v>939</v>
      </c>
      <c r="C39" s="265" t="s">
        <v>1001</v>
      </c>
      <c r="D39" s="256" t="s">
        <v>1002</v>
      </c>
      <c r="E39" s="256">
        <v>7</v>
      </c>
      <c r="F39" s="266">
        <v>79.285714285714292</v>
      </c>
      <c r="G39" s="267">
        <v>11.142857142857142</v>
      </c>
      <c r="H39" s="260"/>
      <c r="I39" s="261" t="s">
        <v>938</v>
      </c>
      <c r="J39" s="261" t="s">
        <v>950</v>
      </c>
      <c r="K39" s="262" t="s">
        <v>336</v>
      </c>
      <c r="L39" s="262" t="s">
        <v>1088</v>
      </c>
      <c r="M39" s="262">
        <v>2</v>
      </c>
      <c r="N39" s="263">
        <v>46</v>
      </c>
      <c r="O39" s="264">
        <v>2.625</v>
      </c>
    </row>
    <row r="40" spans="1:15" ht="26" x14ac:dyDescent="0.35">
      <c r="A40" s="254" t="s">
        <v>1003</v>
      </c>
      <c r="B40" s="254" t="s">
        <v>1003</v>
      </c>
      <c r="C40" s="265" t="s">
        <v>260</v>
      </c>
      <c r="D40" s="269" t="s">
        <v>109</v>
      </c>
      <c r="E40" s="269">
        <v>139</v>
      </c>
      <c r="F40" s="270">
        <v>58.143884892086334</v>
      </c>
      <c r="G40" s="271">
        <v>4.4802158273381298</v>
      </c>
      <c r="H40" s="260"/>
      <c r="I40" s="261" t="s">
        <v>969</v>
      </c>
      <c r="J40" s="261" t="s">
        <v>984</v>
      </c>
      <c r="K40" s="262" t="s">
        <v>628</v>
      </c>
      <c r="L40" s="262" t="s">
        <v>1089</v>
      </c>
      <c r="M40" s="262">
        <v>1</v>
      </c>
      <c r="N40" s="263">
        <v>29</v>
      </c>
      <c r="O40" s="264">
        <v>2.25</v>
      </c>
    </row>
    <row r="41" spans="1:15" x14ac:dyDescent="0.35">
      <c r="A41" s="254" t="s">
        <v>1003</v>
      </c>
      <c r="B41" s="254" t="s">
        <v>1003</v>
      </c>
      <c r="C41" s="265" t="s">
        <v>261</v>
      </c>
      <c r="D41" s="269" t="s">
        <v>110</v>
      </c>
      <c r="E41" s="269">
        <v>88</v>
      </c>
      <c r="F41" s="270">
        <v>58.69318181818182</v>
      </c>
      <c r="G41" s="271">
        <v>4.6761363636363633</v>
      </c>
      <c r="H41" s="260"/>
      <c r="I41" s="276" t="s">
        <v>938</v>
      </c>
      <c r="J41" s="276" t="s">
        <v>939</v>
      </c>
      <c r="K41" s="276" t="s">
        <v>359</v>
      </c>
      <c r="L41" s="276" t="s">
        <v>1092</v>
      </c>
      <c r="M41" s="276">
        <v>9</v>
      </c>
      <c r="N41" s="284">
        <v>31.444444444444443</v>
      </c>
      <c r="O41" s="284">
        <v>4.083333333333333</v>
      </c>
    </row>
    <row r="42" spans="1:15" ht="26" x14ac:dyDescent="0.35">
      <c r="A42" s="254" t="s">
        <v>1003</v>
      </c>
      <c r="B42" s="254" t="s">
        <v>1003</v>
      </c>
      <c r="C42" s="265" t="s">
        <v>258</v>
      </c>
      <c r="D42" s="269" t="s">
        <v>111</v>
      </c>
      <c r="E42" s="269">
        <v>424</v>
      </c>
      <c r="F42" s="270">
        <v>58.783018867924525</v>
      </c>
      <c r="G42" s="271">
        <v>4.7175707547169807</v>
      </c>
      <c r="H42" s="260"/>
      <c r="I42" s="261" t="s">
        <v>938</v>
      </c>
      <c r="J42" s="261" t="s">
        <v>950</v>
      </c>
      <c r="K42" s="262" t="s">
        <v>1093</v>
      </c>
      <c r="L42" s="262" t="s">
        <v>1094</v>
      </c>
      <c r="M42" s="262">
        <v>6</v>
      </c>
      <c r="N42" s="263">
        <v>49.333333333333336</v>
      </c>
      <c r="O42" s="264">
        <v>5</v>
      </c>
    </row>
    <row r="43" spans="1:15" ht="26" x14ac:dyDescent="0.35">
      <c r="A43" s="254" t="s">
        <v>1003</v>
      </c>
      <c r="B43" s="254" t="s">
        <v>1003</v>
      </c>
      <c r="C43" s="265" t="s">
        <v>259</v>
      </c>
      <c r="D43" s="269" t="s">
        <v>112</v>
      </c>
      <c r="E43" s="269">
        <v>304</v>
      </c>
      <c r="F43" s="270">
        <v>62.805921052631582</v>
      </c>
      <c r="G43" s="271">
        <v>4.4473684210526319</v>
      </c>
      <c r="H43" s="260"/>
      <c r="I43" s="261" t="s">
        <v>941</v>
      </c>
      <c r="J43" s="261" t="s">
        <v>939</v>
      </c>
      <c r="K43" s="262" t="s">
        <v>206</v>
      </c>
      <c r="L43" s="262" t="s">
        <v>1095</v>
      </c>
      <c r="M43" s="262">
        <v>9</v>
      </c>
      <c r="N43" s="263">
        <v>60.333333333333336</v>
      </c>
      <c r="O43" s="264">
        <v>6.2222222222222223</v>
      </c>
    </row>
    <row r="44" spans="1:15" ht="26" x14ac:dyDescent="0.35">
      <c r="A44" s="254" t="s">
        <v>1003</v>
      </c>
      <c r="B44" s="254" t="s">
        <v>1003</v>
      </c>
      <c r="C44" s="265" t="s">
        <v>1004</v>
      </c>
      <c r="D44" s="256" t="s">
        <v>1005</v>
      </c>
      <c r="E44" s="256">
        <v>91</v>
      </c>
      <c r="F44" s="266">
        <v>65.450549450549445</v>
      </c>
      <c r="G44" s="267">
        <v>8.6291208791208796</v>
      </c>
      <c r="H44" s="260"/>
      <c r="I44" s="261" t="s">
        <v>944</v>
      </c>
      <c r="J44" s="261" t="s">
        <v>945</v>
      </c>
      <c r="K44" s="262" t="s">
        <v>145</v>
      </c>
      <c r="L44" s="262" t="s">
        <v>1096</v>
      </c>
      <c r="M44" s="262">
        <v>3</v>
      </c>
      <c r="N44" s="263">
        <v>49</v>
      </c>
      <c r="O44" s="264">
        <v>13</v>
      </c>
    </row>
    <row r="45" spans="1:15" ht="26" x14ac:dyDescent="0.35">
      <c r="A45" s="254" t="s">
        <v>938</v>
      </c>
      <c r="B45" s="254" t="s">
        <v>950</v>
      </c>
      <c r="C45" s="265" t="s">
        <v>1006</v>
      </c>
      <c r="D45" s="256" t="s">
        <v>1007</v>
      </c>
      <c r="E45" s="256">
        <v>33</v>
      </c>
      <c r="F45" s="266">
        <v>66.272727272727266</v>
      </c>
      <c r="G45" s="267">
        <v>5.5606060606060606</v>
      </c>
      <c r="H45" s="260"/>
      <c r="I45" s="276" t="s">
        <v>938</v>
      </c>
      <c r="J45" s="276" t="s">
        <v>1100</v>
      </c>
      <c r="K45" s="276" t="s">
        <v>362</v>
      </c>
      <c r="L45" s="276" t="s">
        <v>1101</v>
      </c>
      <c r="M45" s="276">
        <v>2</v>
      </c>
      <c r="N45" s="284">
        <v>28</v>
      </c>
      <c r="O45" s="284">
        <v>0.875</v>
      </c>
    </row>
    <row r="46" spans="1:15" x14ac:dyDescent="0.35">
      <c r="A46" s="254" t="s">
        <v>938</v>
      </c>
      <c r="B46" s="254" t="s">
        <v>950</v>
      </c>
      <c r="C46" s="265" t="s">
        <v>1141</v>
      </c>
      <c r="D46" s="256" t="s">
        <v>1008</v>
      </c>
      <c r="E46" s="256">
        <v>14</v>
      </c>
      <c r="F46" s="266">
        <v>63.785714285714285</v>
      </c>
      <c r="G46" s="267">
        <v>4.0714285714285712</v>
      </c>
      <c r="H46" s="260"/>
      <c r="N46" s="38"/>
      <c r="O46" s="38"/>
    </row>
    <row r="47" spans="1:15" x14ac:dyDescent="0.35">
      <c r="A47" s="254" t="s">
        <v>941</v>
      </c>
      <c r="B47" s="254" t="s">
        <v>939</v>
      </c>
      <c r="C47" s="265" t="s">
        <v>204</v>
      </c>
      <c r="D47" s="269" t="s">
        <v>1009</v>
      </c>
      <c r="E47" s="269">
        <v>15</v>
      </c>
      <c r="F47" s="270">
        <v>64.066666666666663</v>
      </c>
      <c r="G47" s="271">
        <v>3.9166666666666665</v>
      </c>
      <c r="H47" s="260"/>
      <c r="N47" s="38"/>
      <c r="O47" s="38"/>
    </row>
    <row r="48" spans="1:15" x14ac:dyDescent="0.35">
      <c r="A48" s="254" t="s">
        <v>941</v>
      </c>
      <c r="B48" s="254" t="s">
        <v>939</v>
      </c>
      <c r="C48" s="265" t="s">
        <v>124</v>
      </c>
      <c r="D48" s="256" t="s">
        <v>1010</v>
      </c>
      <c r="E48" s="256">
        <v>18</v>
      </c>
      <c r="F48" s="266">
        <v>86.722222222222229</v>
      </c>
      <c r="G48" s="267">
        <v>8.9027777777777786</v>
      </c>
      <c r="H48" s="260"/>
      <c r="N48" s="38"/>
      <c r="O48" s="38"/>
    </row>
    <row r="49" spans="1:15" x14ac:dyDescent="0.35">
      <c r="A49" s="254" t="s">
        <v>938</v>
      </c>
      <c r="B49" s="254" t="s">
        <v>939</v>
      </c>
      <c r="C49" s="265" t="s">
        <v>1011</v>
      </c>
      <c r="D49" s="256" t="s">
        <v>1012</v>
      </c>
      <c r="E49" s="256">
        <v>22</v>
      </c>
      <c r="F49" s="266">
        <v>72.909090909090907</v>
      </c>
      <c r="G49" s="267">
        <v>6.7386363636363633</v>
      </c>
      <c r="H49" s="260"/>
      <c r="N49" s="38"/>
      <c r="O49" s="38"/>
    </row>
    <row r="50" spans="1:15" x14ac:dyDescent="0.35">
      <c r="A50" s="254" t="s">
        <v>944</v>
      </c>
      <c r="B50" s="254" t="s">
        <v>945</v>
      </c>
      <c r="C50" s="265" t="s">
        <v>1014</v>
      </c>
      <c r="D50" s="257" t="s">
        <v>1015</v>
      </c>
      <c r="E50" s="257">
        <v>11</v>
      </c>
      <c r="F50" s="258">
        <v>58.454545454545453</v>
      </c>
      <c r="G50" s="259">
        <v>5.5454545454545459</v>
      </c>
      <c r="H50" s="260"/>
      <c r="N50" s="38"/>
      <c r="O50" s="38"/>
    </row>
    <row r="51" spans="1:15" x14ac:dyDescent="0.35">
      <c r="A51" s="254" t="s">
        <v>944</v>
      </c>
      <c r="B51" s="254" t="s">
        <v>945</v>
      </c>
      <c r="C51" s="265" t="s">
        <v>284</v>
      </c>
      <c r="D51" s="257" t="s">
        <v>1016</v>
      </c>
      <c r="E51" s="257">
        <v>4</v>
      </c>
      <c r="F51" s="258">
        <v>63.5</v>
      </c>
      <c r="G51" s="259">
        <v>10.25</v>
      </c>
      <c r="H51" s="260"/>
      <c r="N51" s="38"/>
      <c r="O51" s="38"/>
    </row>
    <row r="52" spans="1:15" x14ac:dyDescent="0.35">
      <c r="A52" s="254" t="s">
        <v>941</v>
      </c>
      <c r="B52" s="254" t="s">
        <v>939</v>
      </c>
      <c r="C52" s="265" t="s">
        <v>201</v>
      </c>
      <c r="D52" s="256" t="s">
        <v>1017</v>
      </c>
      <c r="E52" s="256">
        <v>11</v>
      </c>
      <c r="F52" s="266">
        <v>64.545454545454547</v>
      </c>
      <c r="G52" s="267">
        <v>5.3181818181818183</v>
      </c>
      <c r="H52" s="260"/>
      <c r="N52" s="38"/>
      <c r="O52" s="38"/>
    </row>
    <row r="53" spans="1:15" ht="26" x14ac:dyDescent="0.35">
      <c r="A53" s="268" t="s">
        <v>969</v>
      </c>
      <c r="B53" s="268" t="s">
        <v>984</v>
      </c>
      <c r="C53" s="265" t="s">
        <v>1018</v>
      </c>
      <c r="D53" s="257" t="s">
        <v>1019</v>
      </c>
      <c r="E53" s="257">
        <v>19</v>
      </c>
      <c r="F53" s="258">
        <v>70.421052631578945</v>
      </c>
      <c r="G53" s="259">
        <v>6.3026315789473681</v>
      </c>
      <c r="H53" s="260"/>
      <c r="N53" s="38"/>
      <c r="O53" s="38"/>
    </row>
    <row r="54" spans="1:15" x14ac:dyDescent="0.35">
      <c r="A54" s="254" t="s">
        <v>941</v>
      </c>
      <c r="B54" s="254" t="s">
        <v>939</v>
      </c>
      <c r="C54" s="265" t="s">
        <v>198</v>
      </c>
      <c r="D54" s="256" t="s">
        <v>1020</v>
      </c>
      <c r="E54" s="256">
        <v>184</v>
      </c>
      <c r="F54" s="266">
        <v>81.891304347826093</v>
      </c>
      <c r="G54" s="267">
        <v>6.1304347826086953</v>
      </c>
      <c r="H54" s="260"/>
      <c r="N54" s="38"/>
      <c r="O54" s="38"/>
    </row>
    <row r="55" spans="1:15" x14ac:dyDescent="0.35">
      <c r="A55" s="254" t="s">
        <v>938</v>
      </c>
      <c r="B55" s="254" t="s">
        <v>939</v>
      </c>
      <c r="C55" s="265" t="s">
        <v>346</v>
      </c>
      <c r="D55" s="256" t="s">
        <v>1021</v>
      </c>
      <c r="E55" s="256">
        <v>21</v>
      </c>
      <c r="F55" s="266">
        <v>71.904761904761898</v>
      </c>
      <c r="G55" s="267">
        <v>9.6428571428571423</v>
      </c>
      <c r="H55" s="260"/>
      <c r="N55" s="38"/>
      <c r="O55" s="38"/>
    </row>
    <row r="56" spans="1:15" x14ac:dyDescent="0.35">
      <c r="A56" s="254" t="s">
        <v>938</v>
      </c>
      <c r="B56" s="254" t="s">
        <v>950</v>
      </c>
      <c r="C56" s="265" t="s">
        <v>314</v>
      </c>
      <c r="D56" s="256" t="s">
        <v>1022</v>
      </c>
      <c r="E56" s="256">
        <v>10</v>
      </c>
      <c r="F56" s="266">
        <v>74.5</v>
      </c>
      <c r="G56" s="267">
        <v>6.25</v>
      </c>
      <c r="H56" s="260"/>
      <c r="N56" s="38"/>
      <c r="O56" s="38"/>
    </row>
    <row r="57" spans="1:15" x14ac:dyDescent="0.35">
      <c r="A57" s="254" t="s">
        <v>941</v>
      </c>
      <c r="B57" s="254" t="s">
        <v>939</v>
      </c>
      <c r="C57" s="265" t="s">
        <v>216</v>
      </c>
      <c r="D57" s="256" t="s">
        <v>1023</v>
      </c>
      <c r="E57" s="256">
        <v>8</v>
      </c>
      <c r="F57" s="266">
        <v>73.75</v>
      </c>
      <c r="G57" s="267">
        <v>5.6875</v>
      </c>
      <c r="H57" s="260"/>
      <c r="N57" s="38"/>
      <c r="O57" s="38"/>
    </row>
    <row r="58" spans="1:15" x14ac:dyDescent="0.35">
      <c r="A58" s="254" t="s">
        <v>941</v>
      </c>
      <c r="B58" s="254" t="s">
        <v>939</v>
      </c>
      <c r="C58" s="265" t="s">
        <v>203</v>
      </c>
      <c r="D58" s="256" t="s">
        <v>1024</v>
      </c>
      <c r="E58" s="256">
        <v>14</v>
      </c>
      <c r="F58" s="266">
        <v>71</v>
      </c>
      <c r="G58" s="267">
        <v>5.5357142857142856</v>
      </c>
      <c r="H58" s="260"/>
      <c r="N58" s="38"/>
      <c r="O58" s="38"/>
    </row>
    <row r="59" spans="1:15" x14ac:dyDescent="0.35">
      <c r="A59" s="254" t="s">
        <v>938</v>
      </c>
      <c r="B59" s="254" t="s">
        <v>950</v>
      </c>
      <c r="C59" s="265" t="s">
        <v>160</v>
      </c>
      <c r="D59" s="256" t="s">
        <v>1025</v>
      </c>
      <c r="E59" s="256">
        <v>1</v>
      </c>
      <c r="F59" s="266">
        <v>79</v>
      </c>
      <c r="G59" s="267">
        <v>4</v>
      </c>
      <c r="H59" s="260"/>
      <c r="N59" s="38"/>
      <c r="O59" s="38"/>
    </row>
    <row r="60" spans="1:15" x14ac:dyDescent="0.35">
      <c r="A60" s="268" t="s">
        <v>969</v>
      </c>
      <c r="B60" s="268" t="s">
        <v>970</v>
      </c>
      <c r="C60" s="265" t="s">
        <v>366</v>
      </c>
      <c r="D60" s="285" t="s">
        <v>1026</v>
      </c>
      <c r="E60" s="285">
        <v>79</v>
      </c>
      <c r="F60" s="286">
        <v>66.012658227848107</v>
      </c>
      <c r="G60" s="287">
        <v>2.6645569620253164</v>
      </c>
      <c r="H60" s="260"/>
      <c r="N60" s="38"/>
      <c r="O60" s="38"/>
    </row>
    <row r="61" spans="1:15" x14ac:dyDescent="0.35">
      <c r="A61" s="268" t="s">
        <v>969</v>
      </c>
      <c r="B61" s="268" t="s">
        <v>970</v>
      </c>
      <c r="C61" s="265" t="s">
        <v>181</v>
      </c>
      <c r="D61" s="257" t="s">
        <v>1027</v>
      </c>
      <c r="E61" s="257">
        <v>4</v>
      </c>
      <c r="F61" s="258">
        <v>61.5</v>
      </c>
      <c r="G61" s="259">
        <v>2.0625</v>
      </c>
      <c r="H61" s="260"/>
      <c r="N61" s="38"/>
      <c r="O61" s="38"/>
    </row>
    <row r="62" spans="1:15" x14ac:dyDescent="0.35">
      <c r="A62" s="268" t="s">
        <v>969</v>
      </c>
      <c r="B62" s="268" t="s">
        <v>970</v>
      </c>
      <c r="C62" s="265" t="s">
        <v>182</v>
      </c>
      <c r="D62" s="257" t="s">
        <v>1028</v>
      </c>
      <c r="E62" s="257">
        <v>13</v>
      </c>
      <c r="F62" s="258">
        <v>69.307692307692307</v>
      </c>
      <c r="G62" s="259">
        <v>4.0576923076923075</v>
      </c>
      <c r="H62" s="260"/>
      <c r="N62" s="38"/>
      <c r="O62" s="38"/>
    </row>
    <row r="63" spans="1:15" x14ac:dyDescent="0.35">
      <c r="A63" s="268" t="s">
        <v>969</v>
      </c>
      <c r="B63" s="268" t="s">
        <v>970</v>
      </c>
      <c r="C63" s="265" t="s">
        <v>183</v>
      </c>
      <c r="D63" s="257" t="s">
        <v>1029</v>
      </c>
      <c r="E63" s="257">
        <v>20</v>
      </c>
      <c r="F63" s="258">
        <v>70.8</v>
      </c>
      <c r="G63" s="259">
        <v>4.1875</v>
      </c>
      <c r="H63" s="260"/>
      <c r="M63" s="282"/>
      <c r="N63" s="38"/>
      <c r="O63" s="38"/>
    </row>
    <row r="64" spans="1:15" x14ac:dyDescent="0.35">
      <c r="A64" s="268" t="s">
        <v>969</v>
      </c>
      <c r="B64" s="268" t="s">
        <v>1030</v>
      </c>
      <c r="C64" s="265" t="s">
        <v>184</v>
      </c>
      <c r="D64" s="257" t="s">
        <v>1031</v>
      </c>
      <c r="E64" s="257">
        <v>51</v>
      </c>
      <c r="F64" s="258">
        <v>63.254901960784316</v>
      </c>
      <c r="G64" s="259">
        <v>2.5588235294117645</v>
      </c>
      <c r="H64" s="288"/>
      <c r="I64" s="289"/>
      <c r="J64" s="289"/>
      <c r="K64" s="289"/>
      <c r="L64" s="289"/>
      <c r="M64" s="276"/>
      <c r="N64" s="38"/>
      <c r="O64" s="38"/>
    </row>
    <row r="65" spans="1:17" x14ac:dyDescent="0.35">
      <c r="A65" s="268" t="s">
        <v>969</v>
      </c>
      <c r="B65" s="268" t="s">
        <v>984</v>
      </c>
      <c r="C65" s="265" t="s">
        <v>185</v>
      </c>
      <c r="D65" s="257" t="s">
        <v>1032</v>
      </c>
      <c r="E65" s="257">
        <v>3</v>
      </c>
      <c r="F65" s="258">
        <v>53.333333333333336</v>
      </c>
      <c r="G65" s="259">
        <v>4.25</v>
      </c>
      <c r="H65" s="288"/>
      <c r="I65" s="289"/>
      <c r="J65" s="289"/>
      <c r="K65" s="289"/>
      <c r="L65" s="289"/>
      <c r="M65" s="276"/>
      <c r="N65" s="38"/>
      <c r="O65" s="38"/>
    </row>
    <row r="66" spans="1:17" x14ac:dyDescent="0.35">
      <c r="A66" s="254" t="s">
        <v>938</v>
      </c>
      <c r="B66" s="254" t="s">
        <v>950</v>
      </c>
      <c r="C66" s="265" t="s">
        <v>313</v>
      </c>
      <c r="D66" s="256" t="s">
        <v>1033</v>
      </c>
      <c r="E66" s="256">
        <v>20</v>
      </c>
      <c r="F66" s="266">
        <v>63.25</v>
      </c>
      <c r="G66" s="267">
        <v>4.3624999999999998</v>
      </c>
      <c r="H66" s="288"/>
      <c r="I66" s="289"/>
      <c r="J66" s="289"/>
      <c r="K66" s="289"/>
      <c r="L66" s="289"/>
      <c r="M66" s="276"/>
      <c r="N66" s="38"/>
      <c r="O66" s="38"/>
    </row>
    <row r="67" spans="1:17" x14ac:dyDescent="0.35">
      <c r="A67" s="254" t="s">
        <v>938</v>
      </c>
      <c r="B67" s="254" t="s">
        <v>950</v>
      </c>
      <c r="C67" s="255" t="s">
        <v>717</v>
      </c>
      <c r="D67" s="256" t="s">
        <v>1035</v>
      </c>
      <c r="E67" s="256">
        <v>1</v>
      </c>
      <c r="F67" s="266">
        <v>113</v>
      </c>
      <c r="G67" s="267">
        <v>13.5</v>
      </c>
      <c r="H67" s="288"/>
      <c r="I67" s="289"/>
      <c r="J67" s="289"/>
      <c r="K67" s="289"/>
      <c r="L67" s="289"/>
      <c r="M67" s="276"/>
      <c r="N67" s="38"/>
      <c r="O67" s="38"/>
    </row>
    <row r="68" spans="1:17" x14ac:dyDescent="0.35">
      <c r="A68" s="254" t="s">
        <v>941</v>
      </c>
      <c r="B68" s="254" t="s">
        <v>939</v>
      </c>
      <c r="C68" s="265" t="s">
        <v>214</v>
      </c>
      <c r="D68" s="256" t="s">
        <v>1036</v>
      </c>
      <c r="E68" s="256">
        <v>15</v>
      </c>
      <c r="F68" s="266">
        <v>73.86666666666666</v>
      </c>
      <c r="G68" s="267">
        <v>4.5</v>
      </c>
      <c r="H68" s="288"/>
      <c r="I68" s="289"/>
      <c r="J68" s="289"/>
      <c r="K68" s="289"/>
      <c r="L68" s="289"/>
      <c r="M68" s="276"/>
      <c r="N68" s="38"/>
      <c r="O68" s="38"/>
    </row>
    <row r="69" spans="1:17" x14ac:dyDescent="0.35">
      <c r="E69" s="277"/>
      <c r="F69" s="278"/>
      <c r="H69" s="288"/>
      <c r="I69" s="289"/>
      <c r="J69" s="289"/>
      <c r="K69" s="289"/>
      <c r="L69" s="289"/>
      <c r="M69" s="276"/>
      <c r="N69" s="38"/>
      <c r="O69" s="38"/>
    </row>
    <row r="70" spans="1:17" x14ac:dyDescent="0.35">
      <c r="E70" s="274"/>
      <c r="F70" s="278"/>
      <c r="H70" s="276"/>
      <c r="I70" s="289"/>
      <c r="J70" s="289"/>
      <c r="K70" s="289"/>
      <c r="L70" s="289"/>
      <c r="M70" s="276"/>
      <c r="N70" s="38"/>
      <c r="O70" s="38"/>
    </row>
    <row r="71" spans="1:17" s="409" customFormat="1" ht="13" x14ac:dyDescent="0.3">
      <c r="A71" s="402" t="s">
        <v>1280</v>
      </c>
      <c r="B71" s="402"/>
      <c r="C71" s="402"/>
      <c r="D71" s="402"/>
      <c r="E71" s="402"/>
      <c r="F71" s="403"/>
      <c r="G71" s="404"/>
      <c r="H71" s="405"/>
      <c r="I71" s="406"/>
      <c r="J71" s="406"/>
      <c r="K71" s="406"/>
      <c r="L71" s="406"/>
      <c r="M71" s="405"/>
      <c r="N71" s="407"/>
      <c r="O71" s="407"/>
      <c r="P71" s="408"/>
      <c r="Q71" s="408"/>
    </row>
    <row r="72" spans="1:17" x14ac:dyDescent="0.35">
      <c r="H72" s="276"/>
      <c r="I72" s="289"/>
      <c r="J72" s="289"/>
      <c r="K72" s="289"/>
      <c r="L72" s="289"/>
      <c r="M72" s="276"/>
    </row>
    <row r="73" spans="1:17" x14ac:dyDescent="0.35">
      <c r="H73" s="276"/>
      <c r="I73" s="289"/>
      <c r="J73" s="289"/>
      <c r="K73" s="289"/>
      <c r="L73" s="289"/>
      <c r="M73" s="276"/>
    </row>
    <row r="74" spans="1:17" x14ac:dyDescent="0.35">
      <c r="H74" s="276"/>
      <c r="I74" s="289"/>
      <c r="J74" s="289"/>
      <c r="K74" s="289"/>
      <c r="L74" s="289"/>
      <c r="M74" s="276"/>
    </row>
    <row r="75" spans="1:17" x14ac:dyDescent="0.35">
      <c r="H75" s="276"/>
      <c r="I75" s="289"/>
      <c r="J75" s="289"/>
      <c r="K75" s="289"/>
      <c r="L75" s="289"/>
      <c r="M75" s="276"/>
    </row>
    <row r="76" spans="1:17" x14ac:dyDescent="0.35">
      <c r="H76" s="276"/>
      <c r="I76" s="289"/>
      <c r="J76" s="289"/>
      <c r="K76" s="289"/>
      <c r="L76" s="289"/>
      <c r="M76" s="276"/>
    </row>
    <row r="77" spans="1:17" x14ac:dyDescent="0.35">
      <c r="H77" s="276"/>
      <c r="I77" s="289"/>
      <c r="J77" s="289"/>
      <c r="K77" s="289"/>
      <c r="L77" s="289"/>
      <c r="M77" s="276"/>
    </row>
    <row r="78" spans="1:17" x14ac:dyDescent="0.35">
      <c r="H78" s="276"/>
      <c r="I78" s="289"/>
      <c r="J78" s="289"/>
      <c r="K78" s="289"/>
      <c r="L78" s="289"/>
      <c r="M78" s="276"/>
    </row>
    <row r="79" spans="1:17" x14ac:dyDescent="0.35">
      <c r="H79" s="276"/>
      <c r="I79" s="289"/>
      <c r="J79" s="289"/>
      <c r="K79" s="289"/>
      <c r="L79" s="289"/>
      <c r="M79" s="276"/>
    </row>
    <row r="80" spans="1:17" x14ac:dyDescent="0.35">
      <c r="H80" s="276"/>
      <c r="I80" s="289"/>
      <c r="J80" s="289"/>
      <c r="K80" s="289"/>
      <c r="L80" s="289"/>
      <c r="M80" s="276"/>
    </row>
    <row r="81" spans="8:13" x14ac:dyDescent="0.35">
      <c r="H81" s="276"/>
      <c r="I81" s="289"/>
      <c r="J81" s="289"/>
      <c r="K81" s="289"/>
      <c r="L81" s="289"/>
      <c r="M81" s="276"/>
    </row>
    <row r="82" spans="8:13" x14ac:dyDescent="0.35">
      <c r="H82" s="276"/>
      <c r="I82" s="289"/>
      <c r="J82" s="289"/>
      <c r="K82" s="289"/>
      <c r="L82" s="289"/>
      <c r="M82" s="276"/>
    </row>
    <row r="83" spans="8:13" x14ac:dyDescent="0.35">
      <c r="H83" s="276"/>
      <c r="I83" s="289"/>
      <c r="J83" s="289"/>
      <c r="K83" s="289"/>
      <c r="L83" s="289"/>
      <c r="M83" s="276"/>
    </row>
    <row r="84" spans="8:13" x14ac:dyDescent="0.35">
      <c r="H84" s="276"/>
      <c r="I84" s="289"/>
      <c r="J84" s="289"/>
      <c r="K84" s="289"/>
      <c r="L84" s="289"/>
      <c r="M84" s="276"/>
    </row>
    <row r="85" spans="8:13" x14ac:dyDescent="0.35">
      <c r="H85" s="276"/>
      <c r="I85" s="289"/>
      <c r="J85" s="289"/>
      <c r="K85" s="289"/>
      <c r="L85" s="289"/>
      <c r="M85" s="276"/>
    </row>
    <row r="86" spans="8:13" x14ac:dyDescent="0.35">
      <c r="H86" s="276"/>
      <c r="I86" s="289"/>
      <c r="J86" s="289"/>
      <c r="K86" s="289"/>
      <c r="L86" s="289"/>
      <c r="M86" s="276"/>
    </row>
    <row r="87" spans="8:13" x14ac:dyDescent="0.35">
      <c r="H87" s="276"/>
      <c r="I87" s="289"/>
      <c r="J87" s="289"/>
      <c r="K87" s="289"/>
      <c r="L87" s="289"/>
      <c r="M87" s="276"/>
    </row>
    <row r="88" spans="8:13" x14ac:dyDescent="0.35">
      <c r="H88" s="276"/>
      <c r="I88" s="289"/>
      <c r="J88" s="289"/>
      <c r="K88" s="289"/>
      <c r="L88" s="289"/>
      <c r="M88" s="276"/>
    </row>
    <row r="89" spans="8:13" x14ac:dyDescent="0.35">
      <c r="H89" s="276"/>
      <c r="I89" s="289"/>
      <c r="J89" s="289"/>
      <c r="K89" s="289"/>
      <c r="L89" s="289"/>
      <c r="M89" s="276"/>
    </row>
    <row r="90" spans="8:13" x14ac:dyDescent="0.35">
      <c r="H90" s="276"/>
      <c r="I90" s="289"/>
      <c r="J90" s="289"/>
      <c r="K90" s="289"/>
      <c r="L90" s="289"/>
      <c r="M90" s="276"/>
    </row>
    <row r="91" spans="8:13" x14ac:dyDescent="0.35">
      <c r="H91" s="276"/>
      <c r="I91" s="289"/>
      <c r="J91" s="289"/>
      <c r="K91" s="289"/>
      <c r="L91" s="289"/>
      <c r="M91" s="276"/>
    </row>
    <row r="92" spans="8:13" x14ac:dyDescent="0.35">
      <c r="H92" s="276"/>
      <c r="I92" s="289"/>
      <c r="J92" s="289"/>
      <c r="K92" s="289"/>
      <c r="L92" s="289"/>
      <c r="M92" s="276"/>
    </row>
    <row r="93" spans="8:13" x14ac:dyDescent="0.35">
      <c r="H93" s="276"/>
      <c r="I93" s="289"/>
      <c r="J93" s="289"/>
      <c r="K93" s="289"/>
      <c r="L93" s="289"/>
      <c r="M93" s="276"/>
    </row>
    <row r="94" spans="8:13" x14ac:dyDescent="0.35">
      <c r="H94" s="276"/>
      <c r="I94" s="289"/>
      <c r="J94" s="289"/>
      <c r="K94" s="289"/>
      <c r="L94" s="289"/>
      <c r="M94" s="276"/>
    </row>
    <row r="95" spans="8:13" x14ac:dyDescent="0.35">
      <c r="H95" s="276"/>
      <c r="I95" s="289"/>
      <c r="J95" s="289"/>
      <c r="K95" s="289"/>
      <c r="L95" s="289"/>
      <c r="M95" s="276"/>
    </row>
    <row r="96" spans="8:13" x14ac:dyDescent="0.35">
      <c r="H96" s="276"/>
      <c r="I96" s="289"/>
      <c r="J96" s="289"/>
      <c r="K96" s="289"/>
      <c r="L96" s="289"/>
      <c r="M96" s="276"/>
    </row>
    <row r="97" spans="8:13" x14ac:dyDescent="0.35">
      <c r="H97" s="276"/>
      <c r="I97" s="289"/>
      <c r="J97" s="289"/>
      <c r="K97" s="289"/>
      <c r="L97" s="289"/>
      <c r="M97" s="276"/>
    </row>
    <row r="98" spans="8:13" x14ac:dyDescent="0.35">
      <c r="H98" s="276"/>
      <c r="I98" s="289"/>
      <c r="J98" s="289"/>
      <c r="K98" s="289"/>
      <c r="L98" s="289"/>
      <c r="M98" s="276"/>
    </row>
    <row r="99" spans="8:13" x14ac:dyDescent="0.35">
      <c r="H99" s="276"/>
      <c r="I99" s="289"/>
      <c r="J99" s="289"/>
      <c r="K99" s="289"/>
      <c r="L99" s="289"/>
      <c r="M99" s="276"/>
    </row>
    <row r="100" spans="8:13" x14ac:dyDescent="0.35">
      <c r="H100" s="276"/>
      <c r="I100" s="289"/>
      <c r="J100" s="289"/>
      <c r="K100" s="289"/>
      <c r="L100" s="289"/>
      <c r="M100" s="276"/>
    </row>
    <row r="101" spans="8:13" x14ac:dyDescent="0.35">
      <c r="H101" s="276"/>
      <c r="I101" s="289"/>
      <c r="J101" s="289"/>
      <c r="K101" s="289"/>
      <c r="L101" s="289"/>
      <c r="M101" s="276"/>
    </row>
    <row r="102" spans="8:13" x14ac:dyDescent="0.35">
      <c r="H102" s="276"/>
      <c r="I102" s="289"/>
      <c r="J102" s="289"/>
      <c r="K102" s="289"/>
      <c r="L102" s="289"/>
      <c r="M102" s="276"/>
    </row>
    <row r="103" spans="8:13" x14ac:dyDescent="0.35">
      <c r="H103" s="276"/>
      <c r="I103" s="289"/>
      <c r="J103" s="289"/>
      <c r="K103" s="289"/>
      <c r="L103" s="289"/>
      <c r="M103" s="276"/>
    </row>
    <row r="104" spans="8:13" x14ac:dyDescent="0.35">
      <c r="H104" s="276"/>
      <c r="I104" s="289"/>
      <c r="J104" s="289"/>
      <c r="K104" s="289"/>
      <c r="L104" s="289"/>
      <c r="M104" s="276"/>
    </row>
    <row r="105" spans="8:13" x14ac:dyDescent="0.35">
      <c r="H105" s="276"/>
      <c r="I105" s="289"/>
      <c r="J105" s="289"/>
      <c r="K105" s="289"/>
      <c r="L105" s="289"/>
      <c r="M105" s="276"/>
    </row>
    <row r="106" spans="8:13" x14ac:dyDescent="0.35">
      <c r="H106" s="276"/>
      <c r="I106" s="289"/>
      <c r="J106" s="289"/>
      <c r="K106" s="289"/>
      <c r="L106" s="289"/>
      <c r="M106" s="276"/>
    </row>
    <row r="107" spans="8:13" x14ac:dyDescent="0.35">
      <c r="H107" s="276"/>
      <c r="I107" s="289"/>
      <c r="J107" s="289"/>
      <c r="K107" s="289"/>
      <c r="L107" s="289"/>
      <c r="M107" s="276"/>
    </row>
    <row r="108" spans="8:13" x14ac:dyDescent="0.35">
      <c r="H108" s="276"/>
      <c r="I108" s="289"/>
      <c r="J108" s="289"/>
      <c r="K108" s="289"/>
      <c r="L108" s="289"/>
      <c r="M108" s="276"/>
    </row>
    <row r="109" spans="8:13" x14ac:dyDescent="0.35">
      <c r="H109" s="276"/>
      <c r="I109" s="289"/>
      <c r="J109" s="289"/>
      <c r="K109" s="289"/>
      <c r="L109" s="289"/>
      <c r="M109" s="276"/>
    </row>
    <row r="110" spans="8:13" x14ac:dyDescent="0.35">
      <c r="H110" s="276"/>
      <c r="I110" s="289"/>
      <c r="J110" s="289"/>
      <c r="K110" s="289"/>
      <c r="L110" s="289"/>
      <c r="M110" s="276"/>
    </row>
    <row r="111" spans="8:13" x14ac:dyDescent="0.35">
      <c r="H111" s="276"/>
      <c r="I111" s="289"/>
      <c r="J111" s="289"/>
      <c r="K111" s="289"/>
      <c r="L111" s="289"/>
      <c r="M111" s="276"/>
    </row>
    <row r="112" spans="8:13" x14ac:dyDescent="0.35">
      <c r="H112" s="276"/>
      <c r="I112" s="289"/>
      <c r="J112" s="289"/>
      <c r="K112" s="289"/>
      <c r="L112" s="289"/>
      <c r="M112" s="276"/>
    </row>
    <row r="113" spans="8:13" x14ac:dyDescent="0.35">
      <c r="H113" s="276"/>
      <c r="I113" s="289"/>
      <c r="J113" s="289"/>
      <c r="K113" s="289"/>
      <c r="L113" s="289"/>
      <c r="M113" s="276"/>
    </row>
    <row r="114" spans="8:13" x14ac:dyDescent="0.35">
      <c r="H114" s="276"/>
      <c r="I114" s="289"/>
      <c r="J114" s="289"/>
      <c r="K114" s="289"/>
      <c r="L114" s="289"/>
      <c r="M114" s="276"/>
    </row>
    <row r="115" spans="8:13" x14ac:dyDescent="0.35">
      <c r="H115" s="276"/>
      <c r="I115" s="289"/>
      <c r="J115" s="289"/>
      <c r="K115" s="289"/>
      <c r="L115" s="289"/>
      <c r="M115" s="276"/>
    </row>
    <row r="116" spans="8:13" x14ac:dyDescent="0.35">
      <c r="H116" s="276"/>
      <c r="I116" s="289"/>
      <c r="J116" s="289"/>
      <c r="K116" s="289"/>
      <c r="L116" s="289"/>
      <c r="M116" s="276"/>
    </row>
    <row r="117" spans="8:13" x14ac:dyDescent="0.35">
      <c r="H117" s="276"/>
      <c r="I117" s="289"/>
      <c r="J117" s="289"/>
      <c r="K117" s="289"/>
      <c r="L117" s="289"/>
      <c r="M117" s="276"/>
    </row>
    <row r="118" spans="8:13" x14ac:dyDescent="0.35">
      <c r="H118" s="276"/>
      <c r="I118" s="289"/>
      <c r="J118" s="289"/>
      <c r="K118" s="289"/>
      <c r="L118" s="289"/>
      <c r="M118" s="276"/>
    </row>
    <row r="119" spans="8:13" x14ac:dyDescent="0.35">
      <c r="H119" s="276"/>
      <c r="I119" s="289"/>
      <c r="J119" s="289"/>
      <c r="K119" s="289"/>
      <c r="L119" s="289"/>
      <c r="M119" s="276"/>
    </row>
    <row r="120" spans="8:13" x14ac:dyDescent="0.35">
      <c r="H120" s="276"/>
      <c r="I120" s="289"/>
      <c r="J120" s="289"/>
      <c r="K120" s="289"/>
      <c r="L120" s="289"/>
      <c r="M120" s="276"/>
    </row>
    <row r="121" spans="8:13" x14ac:dyDescent="0.35">
      <c r="H121" s="276"/>
      <c r="I121" s="289"/>
      <c r="J121" s="289"/>
      <c r="K121" s="289"/>
      <c r="L121" s="289"/>
      <c r="M121" s="276"/>
    </row>
    <row r="122" spans="8:13" x14ac:dyDescent="0.35">
      <c r="H122" s="276"/>
      <c r="I122" s="289"/>
      <c r="J122" s="289"/>
      <c r="K122" s="289"/>
      <c r="L122" s="289"/>
      <c r="M122" s="276"/>
    </row>
    <row r="123" spans="8:13" x14ac:dyDescent="0.35">
      <c r="H123" s="276"/>
      <c r="I123" s="289"/>
      <c r="J123" s="289"/>
      <c r="K123" s="289"/>
      <c r="L123" s="289"/>
      <c r="M123" s="276"/>
    </row>
    <row r="124" spans="8:13" x14ac:dyDescent="0.35">
      <c r="H124" s="276"/>
      <c r="I124" s="289"/>
      <c r="J124" s="289"/>
      <c r="K124" s="289"/>
      <c r="L124" s="289"/>
      <c r="M124" s="276"/>
    </row>
    <row r="125" spans="8:13" x14ac:dyDescent="0.35">
      <c r="H125" s="276"/>
      <c r="I125" s="289"/>
      <c r="J125" s="289"/>
      <c r="K125" s="289"/>
      <c r="L125" s="289"/>
      <c r="M125" s="276"/>
    </row>
    <row r="126" spans="8:13" x14ac:dyDescent="0.35">
      <c r="H126" s="276"/>
      <c r="I126" s="289"/>
      <c r="J126" s="289"/>
      <c r="K126" s="289"/>
      <c r="L126" s="289"/>
      <c r="M126" s="276"/>
    </row>
  </sheetData>
  <sheetProtection algorithmName="SHA-512" hashValue="TF1Y06LepZUDwvnW8ygK6D4qzuP8ffLEKBNXhOENVDkYXi9ZixYz7UeqB4M6eZMNIi2bLXEx5SRdDKiuty4Hfw==" saltValue="LCUkFV01ZjNG8UieO5/ckA==" spinCount="100000" sheet="1" objects="1" scenarios="1" sort="0" autoFilter="0"/>
  <autoFilter ref="A4:O4"/>
  <mergeCells count="2">
    <mergeCell ref="A1:O1"/>
    <mergeCell ref="A2:O2"/>
  </mergeCells>
  <printOptions horizontalCentered="1"/>
  <pageMargins left="0.25" right="0.25" top="0.75" bottom="0.75" header="0.3" footer="0.3"/>
  <pageSetup scale="5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0"/>
  <sheetViews>
    <sheetView topLeftCell="A19" zoomScale="85" zoomScaleNormal="85" workbookViewId="0">
      <selection activeCell="J27" sqref="J27"/>
    </sheetView>
  </sheetViews>
  <sheetFormatPr defaultRowHeight="14.5" x14ac:dyDescent="0.35"/>
  <sheetData>
    <row r="1" spans="1:11" x14ac:dyDescent="0.35">
      <c r="A1" s="422" t="s">
        <v>766</v>
      </c>
      <c r="B1" s="423"/>
      <c r="C1" s="423"/>
      <c r="D1" s="423"/>
      <c r="E1" s="423"/>
      <c r="F1" s="423"/>
      <c r="G1" s="423"/>
      <c r="H1" s="423"/>
      <c r="I1" s="423"/>
      <c r="J1" s="423"/>
      <c r="K1" s="423"/>
    </row>
    <row r="2" spans="1:11" x14ac:dyDescent="0.35">
      <c r="A2" s="423"/>
      <c r="B2" s="423"/>
      <c r="C2" s="423"/>
      <c r="D2" s="423"/>
      <c r="E2" s="423"/>
      <c r="F2" s="423"/>
      <c r="G2" s="423"/>
      <c r="H2" s="423"/>
      <c r="I2" s="423"/>
      <c r="J2" s="423"/>
      <c r="K2" s="423"/>
    </row>
    <row r="3" spans="1:11" ht="15.5" x14ac:dyDescent="0.35">
      <c r="D3" s="424" t="s">
        <v>811</v>
      </c>
      <c r="E3" s="424"/>
      <c r="F3" s="424"/>
      <c r="G3" s="424"/>
      <c r="H3" s="424"/>
    </row>
    <row r="4" spans="1:11" ht="15.5" x14ac:dyDescent="0.35">
      <c r="D4" s="425"/>
      <c r="E4" s="425"/>
      <c r="F4" s="425"/>
      <c r="G4" s="425"/>
      <c r="H4" s="425"/>
    </row>
    <row r="5" spans="1:11" ht="15.5" x14ac:dyDescent="0.35">
      <c r="D5" s="426" t="s">
        <v>1273</v>
      </c>
      <c r="E5" s="426"/>
      <c r="F5" s="426"/>
      <c r="G5" s="426"/>
      <c r="H5" s="426"/>
    </row>
    <row r="7" spans="1:11" ht="145.5" customHeight="1" x14ac:dyDescent="0.35">
      <c r="B7" s="421" t="s">
        <v>826</v>
      </c>
      <c r="C7" s="421"/>
      <c r="D7" s="421"/>
      <c r="E7" s="421"/>
      <c r="F7" s="421"/>
      <c r="G7" s="421"/>
      <c r="H7" s="421"/>
      <c r="I7" s="421"/>
      <c r="J7" s="421"/>
    </row>
    <row r="10" spans="1:11" ht="15.65" customHeight="1" x14ac:dyDescent="0.35">
      <c r="D10" s="420" t="s">
        <v>768</v>
      </c>
      <c r="E10" s="420"/>
      <c r="F10" s="420"/>
      <c r="G10" s="420"/>
      <c r="H10" s="420"/>
      <c r="I10" s="420"/>
      <c r="J10" s="420"/>
    </row>
    <row r="12" spans="1:11" ht="15.5" x14ac:dyDescent="0.35">
      <c r="B12" s="420" t="s">
        <v>767</v>
      </c>
      <c r="C12" s="420"/>
      <c r="D12" s="420" t="s">
        <v>770</v>
      </c>
      <c r="E12" s="421"/>
      <c r="F12" s="421"/>
      <c r="G12" s="421"/>
      <c r="H12" s="421"/>
      <c r="I12" s="421"/>
      <c r="J12" s="421"/>
    </row>
    <row r="14" spans="1:11" ht="15.5" x14ac:dyDescent="0.35">
      <c r="B14" s="418" t="s">
        <v>769</v>
      </c>
      <c r="C14" s="418"/>
      <c r="D14" s="418" t="s">
        <v>1</v>
      </c>
      <c r="E14" s="418"/>
      <c r="F14" s="418"/>
      <c r="G14" s="418"/>
      <c r="H14" s="418"/>
      <c r="I14" s="418"/>
      <c r="J14" s="418"/>
    </row>
    <row r="16" spans="1:11" ht="15.5" x14ac:dyDescent="0.35">
      <c r="B16" s="418" t="s">
        <v>3</v>
      </c>
      <c r="C16" s="419"/>
      <c r="D16" s="418" t="s">
        <v>771</v>
      </c>
      <c r="E16" s="418"/>
      <c r="F16" s="418"/>
      <c r="G16" s="418"/>
      <c r="H16" s="418"/>
      <c r="I16" s="418"/>
      <c r="J16" s="418"/>
    </row>
    <row r="18" spans="2:10" ht="15.5" x14ac:dyDescent="0.35">
      <c r="B18" s="418" t="s">
        <v>2</v>
      </c>
      <c r="C18" s="418"/>
      <c r="D18" s="418" t="s">
        <v>93</v>
      </c>
      <c r="E18" s="418"/>
      <c r="F18" s="418"/>
      <c r="G18" s="418"/>
      <c r="H18" s="418"/>
      <c r="I18" s="418"/>
      <c r="J18" s="418"/>
    </row>
    <row r="20" spans="2:10" ht="15.5" x14ac:dyDescent="0.35">
      <c r="B20" s="418" t="s">
        <v>90</v>
      </c>
      <c r="C20" s="419"/>
      <c r="D20" s="418" t="s">
        <v>772</v>
      </c>
      <c r="E20" s="418"/>
      <c r="F20" s="418"/>
      <c r="G20" s="418"/>
      <c r="H20" s="418"/>
      <c r="I20" s="418"/>
      <c r="J20" s="418"/>
    </row>
    <row r="22" spans="2:10" ht="15.5" x14ac:dyDescent="0.35">
      <c r="B22" s="418" t="s">
        <v>756</v>
      </c>
      <c r="C22" s="418"/>
      <c r="D22" s="418" t="s">
        <v>96</v>
      </c>
      <c r="E22" s="418"/>
      <c r="F22" s="418"/>
      <c r="G22" s="418"/>
      <c r="H22" s="418"/>
      <c r="I22" s="418"/>
      <c r="J22" s="418"/>
    </row>
    <row r="24" spans="2:10" ht="15.5" x14ac:dyDescent="0.35">
      <c r="B24" s="418" t="s">
        <v>1272</v>
      </c>
      <c r="C24" s="419"/>
      <c r="D24" s="420" t="s">
        <v>773</v>
      </c>
      <c r="E24" s="420"/>
      <c r="F24" s="420"/>
      <c r="G24" s="420"/>
      <c r="H24" s="420"/>
      <c r="I24" s="420"/>
      <c r="J24" s="420"/>
    </row>
    <row r="26" spans="2:10" ht="15.5" x14ac:dyDescent="0.35">
      <c r="B26" s="418" t="s">
        <v>760</v>
      </c>
      <c r="C26" s="418"/>
      <c r="D26" s="420" t="s">
        <v>774</v>
      </c>
      <c r="E26" s="420"/>
      <c r="F26" s="420"/>
      <c r="G26" s="420"/>
      <c r="H26" s="420"/>
      <c r="I26" s="420"/>
      <c r="J26" s="420"/>
    </row>
    <row r="28" spans="2:10" ht="15.5" x14ac:dyDescent="0.35">
      <c r="B28" s="418" t="s">
        <v>762</v>
      </c>
      <c r="C28" s="418"/>
      <c r="D28" s="35" t="s">
        <v>775</v>
      </c>
    </row>
    <row r="30" spans="2:10" ht="15.5" x14ac:dyDescent="0.35">
      <c r="B30" s="418" t="s">
        <v>764</v>
      </c>
      <c r="C30" s="418"/>
      <c r="D30" s="35" t="s">
        <v>776</v>
      </c>
    </row>
    <row r="120" spans="1:1" x14ac:dyDescent="0.35">
      <c r="A120" s="20"/>
    </row>
  </sheetData>
  <sheetProtection algorithmName="SHA-512" hashValue="hGJv9bKBrGz0g0BhVS8ynp1dtYuDQgKUBw02upAxsUr26iCWYxesuRVxCGyrPL3lJ+8pS3Aak0u4bf+K0wD/uw==" saltValue="8qm05/LtKUS4wjZM2F4f3A==" spinCount="100000" sheet="1" objects="1" scenarios="1" selectLockedCells="1"/>
  <mergeCells count="24">
    <mergeCell ref="A1:K2"/>
    <mergeCell ref="D3:H3"/>
    <mergeCell ref="D4:H4"/>
    <mergeCell ref="D5:H5"/>
    <mergeCell ref="B7:J7"/>
    <mergeCell ref="B12:C12"/>
    <mergeCell ref="D10:J10"/>
    <mergeCell ref="D12:J12"/>
    <mergeCell ref="B14:C14"/>
    <mergeCell ref="D14:J14"/>
    <mergeCell ref="B16:C16"/>
    <mergeCell ref="D16:J16"/>
    <mergeCell ref="B18:C18"/>
    <mergeCell ref="D18:J18"/>
    <mergeCell ref="B20:C20"/>
    <mergeCell ref="D20:J20"/>
    <mergeCell ref="B28:C28"/>
    <mergeCell ref="B30:C30"/>
    <mergeCell ref="B22:C22"/>
    <mergeCell ref="D22:J22"/>
    <mergeCell ref="B24:C24"/>
    <mergeCell ref="D24:J24"/>
    <mergeCell ref="B26:C26"/>
    <mergeCell ref="D26:J26"/>
  </mergeCells>
  <printOptions horizontalCentered="1"/>
  <pageMargins left="0.25" right="0.25" top="0.75" bottom="0.75" header="0.3" footer="0.3"/>
  <pageSetup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I22"/>
  <sheetViews>
    <sheetView view="pageBreakPreview" zoomScaleNormal="100" zoomScaleSheetLayoutView="100" zoomScalePageLayoutView="75" workbookViewId="0">
      <selection activeCell="I44" sqref="I44"/>
    </sheetView>
  </sheetViews>
  <sheetFormatPr defaultRowHeight="14.5" x14ac:dyDescent="0.35"/>
  <cols>
    <col min="2" max="2" width="9.1796875" style="5"/>
    <col min="3" max="3" width="10.453125" style="5" customWidth="1"/>
    <col min="4" max="9" width="9.1796875" style="5"/>
  </cols>
  <sheetData>
    <row r="7" spans="2:9" ht="21.75" customHeight="1" x14ac:dyDescent="0.35">
      <c r="B7" s="428" t="s">
        <v>97</v>
      </c>
      <c r="C7" s="428"/>
      <c r="D7" s="428"/>
      <c r="E7" s="428"/>
      <c r="F7" s="428"/>
      <c r="G7" s="428"/>
      <c r="H7" s="428"/>
      <c r="I7" s="428"/>
    </row>
    <row r="10" spans="2:9" ht="20.5" x14ac:dyDescent="0.35">
      <c r="B10" s="436" t="s">
        <v>101</v>
      </c>
      <c r="C10" s="436"/>
      <c r="D10" s="436"/>
      <c r="E10" s="436"/>
      <c r="F10" s="436"/>
      <c r="G10" s="436"/>
      <c r="H10" s="436"/>
      <c r="I10" s="436"/>
    </row>
    <row r="11" spans="2:9" x14ac:dyDescent="0.35">
      <c r="C11" s="7"/>
      <c r="D11" s="7"/>
      <c r="E11" s="7"/>
      <c r="F11" s="7"/>
      <c r="G11" s="7"/>
      <c r="H11" s="7"/>
    </row>
    <row r="12" spans="2:9" ht="21" x14ac:dyDescent="0.5">
      <c r="C12" s="475"/>
      <c r="D12" s="475"/>
      <c r="E12" s="475"/>
      <c r="F12" s="475"/>
      <c r="G12" s="475"/>
      <c r="H12" s="475"/>
    </row>
    <row r="16" spans="2:9" ht="71.5" customHeight="1" x14ac:dyDescent="0.35">
      <c r="B16" s="492" t="s">
        <v>762</v>
      </c>
      <c r="C16" s="492"/>
      <c r="D16" s="438" t="s">
        <v>809</v>
      </c>
      <c r="E16" s="438"/>
      <c r="F16" s="438"/>
      <c r="G16" s="438"/>
      <c r="H16" s="438"/>
      <c r="I16" s="438"/>
    </row>
    <row r="17" spans="2:9" x14ac:dyDescent="0.35">
      <c r="C17" s="9"/>
      <c r="D17" s="11"/>
      <c r="E17" s="11"/>
      <c r="F17" s="11"/>
      <c r="G17" s="11"/>
      <c r="H17" s="11"/>
      <c r="I17" s="10"/>
    </row>
    <row r="18" spans="2:9" x14ac:dyDescent="0.35">
      <c r="C18" s="8"/>
    </row>
    <row r="20" spans="2:9" x14ac:dyDescent="0.35">
      <c r="B20" s="476"/>
      <c r="C20" s="476"/>
      <c r="D20" s="476"/>
      <c r="E20" s="476"/>
      <c r="F20" s="476"/>
      <c r="G20" s="476"/>
      <c r="H20" s="476"/>
      <c r="I20" s="476"/>
    </row>
    <row r="22" spans="2:9" x14ac:dyDescent="0.35">
      <c r="B22" s="476"/>
      <c r="C22" s="476"/>
      <c r="D22" s="476"/>
      <c r="E22" s="476"/>
      <c r="F22" s="476"/>
      <c r="G22" s="476"/>
      <c r="H22" s="476"/>
      <c r="I22" s="476"/>
    </row>
  </sheetData>
  <mergeCells count="7">
    <mergeCell ref="B10:I10"/>
    <mergeCell ref="C12:H12"/>
    <mergeCell ref="B20:I20"/>
    <mergeCell ref="B22:I22"/>
    <mergeCell ref="B7:I7"/>
    <mergeCell ref="B16:C16"/>
    <mergeCell ref="D16:I16"/>
  </mergeCells>
  <pageMargins left="0.7" right="0.7" top="0.75" bottom="0.75" header="0.3" footer="0.3"/>
  <pageSetup orientation="portrait" horizontalDpi="300" verticalDpi="300" r:id="rId1"/>
  <headerFooter>
    <oddFooter>&amp;L&amp;"Roboto,Bold"&amp;9Resource Planning Toolkit Updated June 2021&amp;C&amp;"Roboto,Regular"&amp;9Page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74"/>
  <sheetViews>
    <sheetView view="pageBreakPreview" zoomScaleNormal="75" zoomScaleSheetLayoutView="100" workbookViewId="0">
      <selection activeCell="A3" sqref="A3:K3"/>
    </sheetView>
  </sheetViews>
  <sheetFormatPr defaultColWidth="8.7265625" defaultRowHeight="14.5" x14ac:dyDescent="0.35"/>
  <cols>
    <col min="1" max="1" width="10.54296875" style="90" customWidth="1"/>
    <col min="2" max="2" width="10.81640625" style="90" bestFit="1" customWidth="1"/>
    <col min="3" max="3" width="14.81640625" style="90" bestFit="1" customWidth="1"/>
    <col min="4" max="4" width="42.81640625" style="90" bestFit="1" customWidth="1"/>
    <col min="5" max="5" width="10.81640625" style="90" bestFit="1" customWidth="1"/>
    <col min="6" max="6" width="2.1796875" style="121" customWidth="1"/>
    <col min="7" max="7" width="8.7265625" style="26"/>
    <col min="8" max="8" width="10.81640625" style="26" bestFit="1" customWidth="1"/>
    <col min="9" max="9" width="17.81640625" style="26" bestFit="1" customWidth="1"/>
    <col min="10" max="10" width="41.54296875" style="26" bestFit="1" customWidth="1"/>
    <col min="11" max="11" width="10.81640625" style="26" bestFit="1" customWidth="1"/>
    <col min="12" max="16384" width="8.7265625" style="26"/>
  </cols>
  <sheetData>
    <row r="1" spans="1:17" s="231" customFormat="1" ht="34.5" customHeight="1" thickBot="1" x14ac:dyDescent="0.45">
      <c r="A1" s="477" t="s">
        <v>1269</v>
      </c>
      <c r="B1" s="478"/>
      <c r="C1" s="478"/>
      <c r="D1" s="478"/>
      <c r="E1" s="478"/>
      <c r="F1" s="478"/>
      <c r="G1" s="478"/>
      <c r="H1" s="478"/>
      <c r="I1" s="478"/>
      <c r="J1" s="478"/>
      <c r="K1" s="479"/>
    </row>
    <row r="2" spans="1:17" s="292" customFormat="1" ht="24.75" customHeight="1" x14ac:dyDescent="0.35">
      <c r="A2" s="493" t="s">
        <v>1142</v>
      </c>
      <c r="B2" s="494"/>
      <c r="C2" s="494"/>
      <c r="D2" s="495"/>
      <c r="E2" s="333">
        <f>SUM(E4:E67)</f>
        <v>2804</v>
      </c>
      <c r="F2" s="328"/>
      <c r="G2" s="493" t="s">
        <v>1143</v>
      </c>
      <c r="H2" s="494"/>
      <c r="I2" s="494"/>
      <c r="J2" s="495"/>
      <c r="K2" s="334">
        <f>SUM(K4:K45)</f>
        <v>224</v>
      </c>
    </row>
    <row r="3" spans="1:17" s="292" customFormat="1" ht="29.25" customHeight="1" x14ac:dyDescent="0.35">
      <c r="A3" s="293" t="s">
        <v>104</v>
      </c>
      <c r="B3" s="293" t="s">
        <v>105</v>
      </c>
      <c r="C3" s="293" t="s">
        <v>780</v>
      </c>
      <c r="D3" s="293" t="s">
        <v>934</v>
      </c>
      <c r="E3" s="293" t="s">
        <v>1144</v>
      </c>
      <c r="F3" s="329"/>
      <c r="G3" s="293" t="s">
        <v>104</v>
      </c>
      <c r="H3" s="293" t="s">
        <v>105</v>
      </c>
      <c r="I3" s="293" t="s">
        <v>780</v>
      </c>
      <c r="J3" s="293" t="s">
        <v>934</v>
      </c>
      <c r="K3" s="293" t="s">
        <v>1144</v>
      </c>
    </row>
    <row r="4" spans="1:17" x14ac:dyDescent="0.35">
      <c r="A4" s="139" t="s">
        <v>1003</v>
      </c>
      <c r="B4" s="139" t="s">
        <v>1003</v>
      </c>
      <c r="C4" s="146" t="s">
        <v>258</v>
      </c>
      <c r="D4" s="153" t="s">
        <v>111</v>
      </c>
      <c r="E4" s="294">
        <v>424</v>
      </c>
      <c r="F4" s="330"/>
      <c r="G4" s="178" t="s">
        <v>941</v>
      </c>
      <c r="H4" s="178" t="s">
        <v>939</v>
      </c>
      <c r="I4" s="146" t="s">
        <v>215</v>
      </c>
      <c r="J4" s="179" t="s">
        <v>1085</v>
      </c>
      <c r="K4" s="181">
        <v>20</v>
      </c>
    </row>
    <row r="5" spans="1:17" x14ac:dyDescent="0.35">
      <c r="A5" s="139" t="s">
        <v>938</v>
      </c>
      <c r="B5" s="139" t="s">
        <v>939</v>
      </c>
      <c r="C5" s="146" t="s">
        <v>976</v>
      </c>
      <c r="D5" s="98" t="s">
        <v>977</v>
      </c>
      <c r="E5" s="294">
        <v>398</v>
      </c>
      <c r="F5" s="330"/>
      <c r="G5" s="178" t="s">
        <v>944</v>
      </c>
      <c r="H5" s="178" t="s">
        <v>945</v>
      </c>
      <c r="I5" s="140" t="s">
        <v>1045</v>
      </c>
      <c r="J5" s="179" t="s">
        <v>1046</v>
      </c>
      <c r="K5" s="181">
        <v>13</v>
      </c>
    </row>
    <row r="6" spans="1:17" x14ac:dyDescent="0.35">
      <c r="A6" s="139" t="s">
        <v>1003</v>
      </c>
      <c r="B6" s="139" t="s">
        <v>1003</v>
      </c>
      <c r="C6" s="146" t="s">
        <v>259</v>
      </c>
      <c r="D6" s="153" t="s">
        <v>112</v>
      </c>
      <c r="E6" s="294">
        <v>304</v>
      </c>
      <c r="F6" s="330"/>
      <c r="G6" s="178" t="s">
        <v>938</v>
      </c>
      <c r="H6" s="178" t="s">
        <v>950</v>
      </c>
      <c r="I6" s="146" t="s">
        <v>357</v>
      </c>
      <c r="J6" s="192" t="s">
        <v>1058</v>
      </c>
      <c r="K6" s="181">
        <v>13</v>
      </c>
    </row>
    <row r="7" spans="1:17" x14ac:dyDescent="0.35">
      <c r="A7" s="147" t="s">
        <v>969</v>
      </c>
      <c r="B7" s="147" t="s">
        <v>984</v>
      </c>
      <c r="C7" s="146" t="s">
        <v>986</v>
      </c>
      <c r="D7" s="148" t="s">
        <v>987</v>
      </c>
      <c r="E7" s="154">
        <v>195</v>
      </c>
      <c r="F7" s="331"/>
      <c r="G7" s="178" t="s">
        <v>938</v>
      </c>
      <c r="H7" s="178" t="s">
        <v>939</v>
      </c>
      <c r="I7" s="140" t="s">
        <v>1077</v>
      </c>
      <c r="J7" s="179" t="s">
        <v>1078</v>
      </c>
      <c r="K7" s="181">
        <v>13</v>
      </c>
    </row>
    <row r="8" spans="1:17" x14ac:dyDescent="0.35">
      <c r="A8" s="139" t="s">
        <v>941</v>
      </c>
      <c r="B8" s="139" t="s">
        <v>939</v>
      </c>
      <c r="C8" s="146" t="s">
        <v>198</v>
      </c>
      <c r="D8" s="98" t="s">
        <v>1020</v>
      </c>
      <c r="E8" s="150">
        <v>184</v>
      </c>
      <c r="F8" s="330"/>
      <c r="G8" s="178" t="s">
        <v>969</v>
      </c>
      <c r="H8" s="178" t="s">
        <v>984</v>
      </c>
      <c r="I8" s="146" t="s">
        <v>396</v>
      </c>
      <c r="J8" s="179" t="s">
        <v>1060</v>
      </c>
      <c r="K8" s="181">
        <v>11</v>
      </c>
    </row>
    <row r="9" spans="1:17" x14ac:dyDescent="0.35">
      <c r="A9" s="139" t="s">
        <v>1003</v>
      </c>
      <c r="B9" s="139" t="s">
        <v>1003</v>
      </c>
      <c r="C9" s="146" t="s">
        <v>260</v>
      </c>
      <c r="D9" s="153" t="s">
        <v>109</v>
      </c>
      <c r="E9" s="210">
        <v>139</v>
      </c>
      <c r="F9" s="330"/>
      <c r="G9" s="178" t="s">
        <v>969</v>
      </c>
      <c r="H9" s="178" t="s">
        <v>970</v>
      </c>
      <c r="I9" s="140" t="s">
        <v>372</v>
      </c>
      <c r="J9" s="185" t="s">
        <v>1044</v>
      </c>
      <c r="K9" s="187">
        <v>10</v>
      </c>
    </row>
    <row r="10" spans="1:17" ht="43.5" x14ac:dyDescent="0.35">
      <c r="A10" s="147" t="s">
        <v>969</v>
      </c>
      <c r="B10" s="147" t="s">
        <v>984</v>
      </c>
      <c r="C10" s="146" t="s">
        <v>999</v>
      </c>
      <c r="D10" s="148" t="s">
        <v>1000</v>
      </c>
      <c r="E10" s="154">
        <v>104</v>
      </c>
      <c r="F10" s="330"/>
      <c r="G10" s="178" t="s">
        <v>969</v>
      </c>
      <c r="H10" s="178" t="s">
        <v>984</v>
      </c>
      <c r="I10" s="188" t="s">
        <v>510</v>
      </c>
      <c r="J10" s="189" t="s">
        <v>1063</v>
      </c>
      <c r="K10" s="191">
        <v>10</v>
      </c>
      <c r="Q10" s="26" t="s">
        <v>1145</v>
      </c>
    </row>
    <row r="11" spans="1:17" ht="29" x14ac:dyDescent="0.35">
      <c r="A11" s="139" t="s">
        <v>1003</v>
      </c>
      <c r="B11" s="139" t="s">
        <v>1003</v>
      </c>
      <c r="C11" s="146" t="s">
        <v>1004</v>
      </c>
      <c r="D11" s="98" t="s">
        <v>1005</v>
      </c>
      <c r="E11" s="294">
        <v>91</v>
      </c>
      <c r="F11" s="330"/>
      <c r="G11" s="178" t="s">
        <v>944</v>
      </c>
      <c r="H11" s="178" t="s">
        <v>945</v>
      </c>
      <c r="I11" s="140" t="s">
        <v>469</v>
      </c>
      <c r="J11" s="179" t="s">
        <v>1048</v>
      </c>
      <c r="K11" s="181">
        <v>9</v>
      </c>
    </row>
    <row r="12" spans="1:17" x14ac:dyDescent="0.35">
      <c r="A12" s="139" t="s">
        <v>1003</v>
      </c>
      <c r="B12" s="139" t="s">
        <v>1003</v>
      </c>
      <c r="C12" s="146" t="s">
        <v>261</v>
      </c>
      <c r="D12" s="153" t="s">
        <v>110</v>
      </c>
      <c r="E12" s="294">
        <v>88</v>
      </c>
      <c r="F12" s="330"/>
      <c r="G12" s="178" t="s">
        <v>938</v>
      </c>
      <c r="H12" s="178" t="s">
        <v>939</v>
      </c>
      <c r="I12" s="146" t="s">
        <v>359</v>
      </c>
      <c r="J12" s="179" t="s">
        <v>1092</v>
      </c>
      <c r="K12" s="181">
        <v>9</v>
      </c>
    </row>
    <row r="13" spans="1:17" x14ac:dyDescent="0.35">
      <c r="A13" s="147" t="s">
        <v>969</v>
      </c>
      <c r="B13" s="147" t="s">
        <v>970</v>
      </c>
      <c r="C13" s="146" t="s">
        <v>366</v>
      </c>
      <c r="D13" s="160" t="s">
        <v>1026</v>
      </c>
      <c r="E13" s="295">
        <v>79</v>
      </c>
      <c r="F13" s="330"/>
      <c r="G13" s="178" t="s">
        <v>941</v>
      </c>
      <c r="H13" s="178" t="s">
        <v>939</v>
      </c>
      <c r="I13" s="146" t="s">
        <v>206</v>
      </c>
      <c r="J13" s="179" t="s">
        <v>1095</v>
      </c>
      <c r="K13" s="181">
        <v>9</v>
      </c>
    </row>
    <row r="14" spans="1:17" x14ac:dyDescent="0.35">
      <c r="A14" s="147" t="s">
        <v>969</v>
      </c>
      <c r="B14" s="147" t="s">
        <v>984</v>
      </c>
      <c r="C14" s="146" t="s">
        <v>187</v>
      </c>
      <c r="D14" s="148" t="s">
        <v>990</v>
      </c>
      <c r="E14" s="295">
        <v>70</v>
      </c>
      <c r="F14" s="330"/>
      <c r="G14" s="178" t="s">
        <v>938</v>
      </c>
      <c r="H14" s="178" t="s">
        <v>939</v>
      </c>
      <c r="I14" s="140" t="s">
        <v>349</v>
      </c>
      <c r="J14" s="179" t="s">
        <v>1038</v>
      </c>
      <c r="K14" s="181">
        <v>8</v>
      </c>
    </row>
    <row r="15" spans="1:17" x14ac:dyDescent="0.35">
      <c r="A15" s="139" t="s">
        <v>941</v>
      </c>
      <c r="B15" s="139" t="s">
        <v>978</v>
      </c>
      <c r="C15" s="146" t="s">
        <v>250</v>
      </c>
      <c r="D15" s="98" t="s">
        <v>979</v>
      </c>
      <c r="E15" s="210">
        <v>52</v>
      </c>
      <c r="F15" s="331"/>
      <c r="G15" s="178" t="s">
        <v>938</v>
      </c>
      <c r="H15" s="178" t="s">
        <v>950</v>
      </c>
      <c r="I15" s="140" t="s">
        <v>322</v>
      </c>
      <c r="J15" s="179" t="s">
        <v>1049</v>
      </c>
      <c r="K15" s="181">
        <v>8</v>
      </c>
    </row>
    <row r="16" spans="1:17" x14ac:dyDescent="0.35">
      <c r="A16" s="147" t="s">
        <v>969</v>
      </c>
      <c r="B16" s="147" t="s">
        <v>1030</v>
      </c>
      <c r="C16" s="146" t="s">
        <v>184</v>
      </c>
      <c r="D16" s="148" t="s">
        <v>1031</v>
      </c>
      <c r="E16" s="296">
        <v>51</v>
      </c>
      <c r="F16" s="330"/>
      <c r="G16" s="178" t="s">
        <v>944</v>
      </c>
      <c r="H16" s="178" t="s">
        <v>945</v>
      </c>
      <c r="I16" s="140" t="s">
        <v>287</v>
      </c>
      <c r="J16" s="179" t="s">
        <v>1081</v>
      </c>
      <c r="K16" s="181">
        <v>8</v>
      </c>
    </row>
    <row r="17" spans="1:11" ht="29" x14ac:dyDescent="0.35">
      <c r="A17" s="139" t="s">
        <v>944</v>
      </c>
      <c r="B17" s="139" t="s">
        <v>945</v>
      </c>
      <c r="C17" s="146" t="s">
        <v>947</v>
      </c>
      <c r="D17" s="98" t="s">
        <v>948</v>
      </c>
      <c r="E17" s="294">
        <v>46</v>
      </c>
      <c r="F17" s="330"/>
      <c r="G17" s="178" t="s">
        <v>944</v>
      </c>
      <c r="H17" s="178" t="s">
        <v>945</v>
      </c>
      <c r="I17" s="140" t="s">
        <v>1041</v>
      </c>
      <c r="J17" s="179" t="s">
        <v>1042</v>
      </c>
      <c r="K17" s="181">
        <v>7</v>
      </c>
    </row>
    <row r="18" spans="1:11" ht="29" x14ac:dyDescent="0.35">
      <c r="A18" s="139" t="s">
        <v>938</v>
      </c>
      <c r="B18" s="139" t="s">
        <v>988</v>
      </c>
      <c r="C18" s="146" t="s">
        <v>996</v>
      </c>
      <c r="D18" s="98" t="s">
        <v>997</v>
      </c>
      <c r="E18" s="296">
        <v>42</v>
      </c>
      <c r="F18" s="330"/>
      <c r="G18" s="178" t="s">
        <v>944</v>
      </c>
      <c r="H18" s="178" t="s">
        <v>945</v>
      </c>
      <c r="I18" s="140" t="s">
        <v>640</v>
      </c>
      <c r="J18" s="179" t="s">
        <v>1084</v>
      </c>
      <c r="K18" s="181">
        <v>7</v>
      </c>
    </row>
    <row r="19" spans="1:11" x14ac:dyDescent="0.35">
      <c r="A19" s="139" t="s">
        <v>938</v>
      </c>
      <c r="B19" s="139" t="s">
        <v>950</v>
      </c>
      <c r="C19" s="146" t="s">
        <v>1006</v>
      </c>
      <c r="D19" s="98" t="s">
        <v>1007</v>
      </c>
      <c r="E19" s="295">
        <v>33</v>
      </c>
      <c r="F19" s="330"/>
      <c r="G19" s="178" t="s">
        <v>938</v>
      </c>
      <c r="H19" s="178" t="s">
        <v>950</v>
      </c>
      <c r="I19" s="146" t="s">
        <v>1054</v>
      </c>
      <c r="J19" s="179" t="s">
        <v>1055</v>
      </c>
      <c r="K19" s="181">
        <v>6</v>
      </c>
    </row>
    <row r="20" spans="1:11" x14ac:dyDescent="0.35">
      <c r="A20" s="139" t="s">
        <v>938</v>
      </c>
      <c r="B20" s="139" t="s">
        <v>988</v>
      </c>
      <c r="C20" s="146" t="s">
        <v>294</v>
      </c>
      <c r="D20" s="98" t="s">
        <v>989</v>
      </c>
      <c r="E20" s="295">
        <v>29</v>
      </c>
      <c r="F20" s="330"/>
      <c r="G20" s="178" t="s">
        <v>938</v>
      </c>
      <c r="H20" s="178" t="s">
        <v>950</v>
      </c>
      <c r="I20" s="146" t="s">
        <v>1093</v>
      </c>
      <c r="J20" s="179" t="s">
        <v>1094</v>
      </c>
      <c r="K20" s="181">
        <v>6</v>
      </c>
    </row>
    <row r="21" spans="1:11" x14ac:dyDescent="0.35">
      <c r="A21" s="147" t="s">
        <v>969</v>
      </c>
      <c r="B21" s="147" t="s">
        <v>984</v>
      </c>
      <c r="C21" s="146" t="s">
        <v>344</v>
      </c>
      <c r="D21" s="148" t="s">
        <v>985</v>
      </c>
      <c r="E21" s="295">
        <v>27</v>
      </c>
      <c r="F21" s="331"/>
      <c r="G21" s="178" t="s">
        <v>938</v>
      </c>
      <c r="H21" s="178" t="s">
        <v>939</v>
      </c>
      <c r="I21" s="146" t="s">
        <v>1056</v>
      </c>
      <c r="J21" s="179" t="s">
        <v>1057</v>
      </c>
      <c r="K21" s="181">
        <v>5</v>
      </c>
    </row>
    <row r="22" spans="1:11" x14ac:dyDescent="0.35">
      <c r="A22" s="139" t="s">
        <v>941</v>
      </c>
      <c r="B22" s="139" t="s">
        <v>942</v>
      </c>
      <c r="C22" s="146" t="s">
        <v>242</v>
      </c>
      <c r="D22" s="98" t="s">
        <v>962</v>
      </c>
      <c r="E22" s="143">
        <v>25</v>
      </c>
      <c r="F22" s="330"/>
      <c r="G22" s="178" t="s">
        <v>938</v>
      </c>
      <c r="H22" s="178" t="s">
        <v>950</v>
      </c>
      <c r="I22" s="140" t="s">
        <v>594</v>
      </c>
      <c r="J22" s="179" t="s">
        <v>1076</v>
      </c>
      <c r="K22" s="181">
        <v>5</v>
      </c>
    </row>
    <row r="23" spans="1:11" x14ac:dyDescent="0.35">
      <c r="A23" s="139" t="s">
        <v>938</v>
      </c>
      <c r="B23" s="139" t="s">
        <v>939</v>
      </c>
      <c r="C23" s="146" t="s">
        <v>1011</v>
      </c>
      <c r="D23" s="98" t="s">
        <v>1012</v>
      </c>
      <c r="E23" s="296">
        <v>22</v>
      </c>
      <c r="F23" s="330"/>
      <c r="G23" s="178" t="s">
        <v>969</v>
      </c>
      <c r="H23" s="178" t="s">
        <v>984</v>
      </c>
      <c r="I23" s="188" t="s">
        <v>157</v>
      </c>
      <c r="J23" s="193" t="s">
        <v>1066</v>
      </c>
      <c r="K23" s="191">
        <v>4</v>
      </c>
    </row>
    <row r="24" spans="1:11" x14ac:dyDescent="0.35">
      <c r="A24" s="139" t="s">
        <v>938</v>
      </c>
      <c r="B24" s="139" t="s">
        <v>939</v>
      </c>
      <c r="C24" s="146" t="s">
        <v>346</v>
      </c>
      <c r="D24" s="98" t="s">
        <v>1021</v>
      </c>
      <c r="E24" s="295">
        <v>21</v>
      </c>
      <c r="F24" s="330"/>
      <c r="G24" s="183" t="s">
        <v>938</v>
      </c>
      <c r="H24" s="183" t="s">
        <v>988</v>
      </c>
      <c r="I24" s="146" t="s">
        <v>300</v>
      </c>
      <c r="J24" s="185" t="s">
        <v>1067</v>
      </c>
      <c r="K24" s="181">
        <v>4</v>
      </c>
    </row>
    <row r="25" spans="1:11" x14ac:dyDescent="0.35">
      <c r="A25" s="147" t="s">
        <v>969</v>
      </c>
      <c r="B25" s="147" t="s">
        <v>970</v>
      </c>
      <c r="C25" s="146" t="s">
        <v>183</v>
      </c>
      <c r="D25" s="148" t="s">
        <v>1029</v>
      </c>
      <c r="E25" s="295">
        <v>20</v>
      </c>
      <c r="F25" s="330"/>
      <c r="G25" s="178" t="s">
        <v>944</v>
      </c>
      <c r="H25" s="178" t="s">
        <v>945</v>
      </c>
      <c r="I25" s="140" t="s">
        <v>589</v>
      </c>
      <c r="J25" s="179" t="s">
        <v>1075</v>
      </c>
      <c r="K25" s="181">
        <v>4</v>
      </c>
    </row>
    <row r="26" spans="1:11" x14ac:dyDescent="0.35">
      <c r="A26" s="139" t="s">
        <v>938</v>
      </c>
      <c r="B26" s="139" t="s">
        <v>950</v>
      </c>
      <c r="C26" s="146" t="s">
        <v>313</v>
      </c>
      <c r="D26" s="98" t="s">
        <v>1033</v>
      </c>
      <c r="E26" s="295">
        <v>20</v>
      </c>
      <c r="F26" s="330"/>
      <c r="G26" s="178" t="s">
        <v>938</v>
      </c>
      <c r="H26" s="178" t="s">
        <v>950</v>
      </c>
      <c r="I26" s="146" t="s">
        <v>1050</v>
      </c>
      <c r="J26" s="179" t="s">
        <v>1051</v>
      </c>
      <c r="K26" s="181">
        <v>3</v>
      </c>
    </row>
    <row r="27" spans="1:11" x14ac:dyDescent="0.35">
      <c r="A27" s="139" t="s">
        <v>993</v>
      </c>
      <c r="B27" s="139" t="s">
        <v>950</v>
      </c>
      <c r="C27" s="146" t="s">
        <v>339</v>
      </c>
      <c r="D27" s="98" t="s">
        <v>108</v>
      </c>
      <c r="E27" s="294">
        <v>19</v>
      </c>
      <c r="F27" s="330"/>
      <c r="G27" s="178" t="s">
        <v>938</v>
      </c>
      <c r="H27" s="178" t="s">
        <v>950</v>
      </c>
      <c r="I27" s="146" t="s">
        <v>1052</v>
      </c>
      <c r="J27" s="179" t="s">
        <v>1053</v>
      </c>
      <c r="K27" s="181">
        <v>3</v>
      </c>
    </row>
    <row r="28" spans="1:11" x14ac:dyDescent="0.35">
      <c r="A28" s="147" t="s">
        <v>969</v>
      </c>
      <c r="B28" s="147" t="s">
        <v>984</v>
      </c>
      <c r="C28" s="146" t="s">
        <v>1018</v>
      </c>
      <c r="D28" s="148" t="s">
        <v>1019</v>
      </c>
      <c r="E28" s="154">
        <v>19</v>
      </c>
      <c r="F28" s="330"/>
      <c r="G28" s="178" t="s">
        <v>938</v>
      </c>
      <c r="H28" s="178" t="s">
        <v>939</v>
      </c>
      <c r="I28" s="140" t="s">
        <v>1082</v>
      </c>
      <c r="J28" s="179" t="s">
        <v>1083</v>
      </c>
      <c r="K28" s="181">
        <v>3</v>
      </c>
    </row>
    <row r="29" spans="1:11" x14ac:dyDescent="0.35">
      <c r="A29" s="139" t="s">
        <v>941</v>
      </c>
      <c r="B29" s="139" t="s">
        <v>939</v>
      </c>
      <c r="C29" s="146" t="s">
        <v>124</v>
      </c>
      <c r="D29" s="98" t="s">
        <v>1010</v>
      </c>
      <c r="E29" s="210">
        <v>18</v>
      </c>
      <c r="F29" s="330"/>
      <c r="G29" s="178" t="s">
        <v>944</v>
      </c>
      <c r="H29" s="178" t="s">
        <v>945</v>
      </c>
      <c r="I29" s="184" t="s">
        <v>145</v>
      </c>
      <c r="J29" s="179" t="s">
        <v>1096</v>
      </c>
      <c r="K29" s="181">
        <v>3</v>
      </c>
    </row>
    <row r="30" spans="1:11" x14ac:dyDescent="0.35">
      <c r="A30" s="139" t="s">
        <v>944</v>
      </c>
      <c r="B30" s="139" t="s">
        <v>945</v>
      </c>
      <c r="C30" s="146" t="s">
        <v>974</v>
      </c>
      <c r="D30" s="148" t="s">
        <v>975</v>
      </c>
      <c r="E30" s="156">
        <v>16</v>
      </c>
      <c r="F30" s="330"/>
      <c r="G30" s="183" t="s">
        <v>1003</v>
      </c>
      <c r="H30" s="183" t="s">
        <v>1003</v>
      </c>
      <c r="I30" s="184" t="s">
        <v>406</v>
      </c>
      <c r="J30" s="185" t="s">
        <v>1040</v>
      </c>
      <c r="K30" s="181">
        <v>2</v>
      </c>
    </row>
    <row r="31" spans="1:11" x14ac:dyDescent="0.35">
      <c r="A31" s="139" t="s">
        <v>941</v>
      </c>
      <c r="B31" s="139" t="s">
        <v>939</v>
      </c>
      <c r="C31" s="146" t="s">
        <v>991</v>
      </c>
      <c r="D31" s="98" t="s">
        <v>992</v>
      </c>
      <c r="E31" s="210">
        <v>15</v>
      </c>
      <c r="F31" s="330"/>
      <c r="G31" s="178" t="s">
        <v>969</v>
      </c>
      <c r="H31" s="178" t="s">
        <v>970</v>
      </c>
      <c r="I31" s="140" t="s">
        <v>375</v>
      </c>
      <c r="J31" s="179" t="s">
        <v>1043</v>
      </c>
      <c r="K31" s="181">
        <v>2</v>
      </c>
    </row>
    <row r="32" spans="1:11" x14ac:dyDescent="0.35">
      <c r="A32" s="139" t="s">
        <v>941</v>
      </c>
      <c r="B32" s="139" t="s">
        <v>939</v>
      </c>
      <c r="C32" s="146" t="s">
        <v>204</v>
      </c>
      <c r="D32" s="153" t="s">
        <v>1009</v>
      </c>
      <c r="E32" s="150">
        <v>15</v>
      </c>
      <c r="F32" s="330"/>
      <c r="G32" s="178" t="s">
        <v>944</v>
      </c>
      <c r="H32" s="178" t="s">
        <v>945</v>
      </c>
      <c r="I32" s="140" t="s">
        <v>465</v>
      </c>
      <c r="J32" s="179" t="s">
        <v>1047</v>
      </c>
      <c r="K32" s="181">
        <v>2</v>
      </c>
    </row>
    <row r="33" spans="1:11" ht="29" x14ac:dyDescent="0.35">
      <c r="A33" s="139" t="s">
        <v>941</v>
      </c>
      <c r="B33" s="139" t="s">
        <v>939</v>
      </c>
      <c r="C33" s="146" t="s">
        <v>214</v>
      </c>
      <c r="D33" s="98" t="s">
        <v>1036</v>
      </c>
      <c r="E33" s="150">
        <v>15</v>
      </c>
      <c r="F33" s="330"/>
      <c r="G33" s="178" t="s">
        <v>969</v>
      </c>
      <c r="H33" s="178" t="s">
        <v>984</v>
      </c>
      <c r="I33" s="188">
        <v>257</v>
      </c>
      <c r="J33" s="189" t="s">
        <v>787</v>
      </c>
      <c r="K33" s="191">
        <v>2</v>
      </c>
    </row>
    <row r="34" spans="1:11" x14ac:dyDescent="0.35">
      <c r="A34" s="139" t="s">
        <v>938</v>
      </c>
      <c r="B34" s="139" t="s">
        <v>950</v>
      </c>
      <c r="C34" s="146" t="s">
        <v>316</v>
      </c>
      <c r="D34" s="98" t="s">
        <v>1008</v>
      </c>
      <c r="E34" s="152">
        <v>14</v>
      </c>
      <c r="F34" s="330"/>
      <c r="G34" s="178" t="s">
        <v>941</v>
      </c>
      <c r="H34" s="178" t="s">
        <v>939</v>
      </c>
      <c r="I34" s="184" t="s">
        <v>1069</v>
      </c>
      <c r="J34" s="179" t="s">
        <v>1070</v>
      </c>
      <c r="K34" s="181">
        <v>2</v>
      </c>
    </row>
    <row r="35" spans="1:11" x14ac:dyDescent="0.35">
      <c r="A35" s="139" t="s">
        <v>941</v>
      </c>
      <c r="B35" s="139" t="s">
        <v>939</v>
      </c>
      <c r="C35" s="146" t="s">
        <v>203</v>
      </c>
      <c r="D35" s="98" t="s">
        <v>1024</v>
      </c>
      <c r="E35" s="150">
        <v>14</v>
      </c>
      <c r="F35" s="330"/>
      <c r="G35" s="178" t="s">
        <v>941</v>
      </c>
      <c r="H35" s="178" t="s">
        <v>939</v>
      </c>
      <c r="I35" s="140" t="s">
        <v>1073</v>
      </c>
      <c r="J35" s="179" t="s">
        <v>1074</v>
      </c>
      <c r="K35" s="181">
        <v>2</v>
      </c>
    </row>
    <row r="36" spans="1:11" x14ac:dyDescent="0.35">
      <c r="A36" s="147" t="s">
        <v>969</v>
      </c>
      <c r="B36" s="147" t="s">
        <v>970</v>
      </c>
      <c r="C36" s="146" t="s">
        <v>182</v>
      </c>
      <c r="D36" s="148" t="s">
        <v>1028</v>
      </c>
      <c r="E36" s="154">
        <v>13</v>
      </c>
      <c r="F36" s="330"/>
      <c r="G36" s="178" t="s">
        <v>938</v>
      </c>
      <c r="H36" s="178" t="s">
        <v>950</v>
      </c>
      <c r="I36" s="146" t="s">
        <v>336</v>
      </c>
      <c r="J36" s="179" t="s">
        <v>1088</v>
      </c>
      <c r="K36" s="181">
        <v>2</v>
      </c>
    </row>
    <row r="37" spans="1:11" x14ac:dyDescent="0.35">
      <c r="A37" s="139" t="s">
        <v>941</v>
      </c>
      <c r="B37" s="139" t="s">
        <v>939</v>
      </c>
      <c r="C37" s="146" t="s">
        <v>434</v>
      </c>
      <c r="D37" s="98" t="s">
        <v>956</v>
      </c>
      <c r="E37" s="297">
        <v>12</v>
      </c>
      <c r="F37" s="330"/>
      <c r="G37" s="178" t="s">
        <v>938</v>
      </c>
      <c r="H37" s="178" t="s">
        <v>1100</v>
      </c>
      <c r="I37" s="146" t="s">
        <v>362</v>
      </c>
      <c r="J37" s="185" t="s">
        <v>1101</v>
      </c>
      <c r="K37" s="181">
        <v>2</v>
      </c>
    </row>
    <row r="38" spans="1:11" x14ac:dyDescent="0.35">
      <c r="A38" s="147" t="s">
        <v>969</v>
      </c>
      <c r="B38" s="147" t="s">
        <v>970</v>
      </c>
      <c r="C38" s="146" t="s">
        <v>369</v>
      </c>
      <c r="D38" s="148" t="s">
        <v>971</v>
      </c>
      <c r="E38" s="297">
        <v>11</v>
      </c>
      <c r="F38" s="330"/>
      <c r="G38" s="178" t="s">
        <v>941</v>
      </c>
      <c r="H38" s="178" t="s">
        <v>942</v>
      </c>
      <c r="I38" s="140" t="s">
        <v>426</v>
      </c>
      <c r="J38" s="179" t="s">
        <v>1039</v>
      </c>
      <c r="K38" s="181">
        <v>1</v>
      </c>
    </row>
    <row r="39" spans="1:11" ht="29" x14ac:dyDescent="0.35">
      <c r="A39" s="139" t="s">
        <v>944</v>
      </c>
      <c r="B39" s="139" t="s">
        <v>945</v>
      </c>
      <c r="C39" s="146" t="s">
        <v>1014</v>
      </c>
      <c r="D39" s="148" t="s">
        <v>1015</v>
      </c>
      <c r="E39" s="150">
        <v>11</v>
      </c>
      <c r="F39" s="330"/>
      <c r="G39" s="178" t="s">
        <v>969</v>
      </c>
      <c r="H39" s="178" t="s">
        <v>984</v>
      </c>
      <c r="I39" s="146" t="s">
        <v>1061</v>
      </c>
      <c r="J39" s="179" t="s">
        <v>1062</v>
      </c>
      <c r="K39" s="181">
        <v>1</v>
      </c>
    </row>
    <row r="40" spans="1:11" x14ac:dyDescent="0.35">
      <c r="A40" s="139" t="s">
        <v>941</v>
      </c>
      <c r="B40" s="139" t="s">
        <v>939</v>
      </c>
      <c r="C40" s="146" t="s">
        <v>201</v>
      </c>
      <c r="D40" s="98" t="s">
        <v>1017</v>
      </c>
      <c r="E40" s="150">
        <v>11</v>
      </c>
      <c r="F40" s="330"/>
      <c r="G40" s="178" t="s">
        <v>938</v>
      </c>
      <c r="H40" s="178" t="s">
        <v>950</v>
      </c>
      <c r="I40" s="146" t="s">
        <v>524</v>
      </c>
      <c r="J40" s="179" t="s">
        <v>1064</v>
      </c>
      <c r="K40" s="181">
        <v>1</v>
      </c>
    </row>
    <row r="41" spans="1:11" x14ac:dyDescent="0.35">
      <c r="A41" s="139" t="s">
        <v>944</v>
      </c>
      <c r="B41" s="139" t="s">
        <v>945</v>
      </c>
      <c r="C41" s="146" t="s">
        <v>279</v>
      </c>
      <c r="D41" s="148" t="s">
        <v>961</v>
      </c>
      <c r="E41" s="297">
        <v>10</v>
      </c>
      <c r="F41" s="330"/>
      <c r="G41" s="178" t="s">
        <v>938</v>
      </c>
      <c r="H41" s="178" t="s">
        <v>950</v>
      </c>
      <c r="I41" s="146" t="s">
        <v>325</v>
      </c>
      <c r="J41" s="179" t="s">
        <v>1065</v>
      </c>
      <c r="K41" s="181">
        <v>1</v>
      </c>
    </row>
    <row r="42" spans="1:11" x14ac:dyDescent="0.35">
      <c r="A42" s="139" t="s">
        <v>938</v>
      </c>
      <c r="B42" s="139" t="s">
        <v>950</v>
      </c>
      <c r="C42" s="146" t="s">
        <v>153</v>
      </c>
      <c r="D42" s="98" t="s">
        <v>963</v>
      </c>
      <c r="E42" s="297">
        <v>10</v>
      </c>
      <c r="F42" s="330"/>
      <c r="G42" s="178" t="s">
        <v>941</v>
      </c>
      <c r="H42" s="178" t="s">
        <v>942</v>
      </c>
      <c r="I42" s="146" t="s">
        <v>248</v>
      </c>
      <c r="J42" s="179" t="s">
        <v>1068</v>
      </c>
      <c r="K42" s="181">
        <v>1</v>
      </c>
    </row>
    <row r="43" spans="1:11" x14ac:dyDescent="0.35">
      <c r="A43" s="139" t="s">
        <v>938</v>
      </c>
      <c r="B43" s="139" t="s">
        <v>950</v>
      </c>
      <c r="C43" s="146" t="s">
        <v>973</v>
      </c>
      <c r="D43" s="98" t="s">
        <v>107</v>
      </c>
      <c r="E43" s="154">
        <v>10</v>
      </c>
      <c r="F43" s="330"/>
      <c r="G43" s="178" t="s">
        <v>941</v>
      </c>
      <c r="H43" s="178" t="s">
        <v>939</v>
      </c>
      <c r="I43" s="146" t="s">
        <v>1071</v>
      </c>
      <c r="J43" s="179" t="s">
        <v>1072</v>
      </c>
      <c r="K43" s="181">
        <v>1</v>
      </c>
    </row>
    <row r="44" spans="1:11" x14ac:dyDescent="0.35">
      <c r="A44" s="139" t="s">
        <v>938</v>
      </c>
      <c r="B44" s="139" t="s">
        <v>950</v>
      </c>
      <c r="C44" s="146" t="s">
        <v>314</v>
      </c>
      <c r="D44" s="98" t="s">
        <v>1022</v>
      </c>
      <c r="E44" s="154">
        <v>10</v>
      </c>
      <c r="F44" s="330"/>
      <c r="G44" s="178" t="s">
        <v>969</v>
      </c>
      <c r="H44" s="178" t="s">
        <v>984</v>
      </c>
      <c r="I44" s="146" t="s">
        <v>628</v>
      </c>
      <c r="J44" s="179" t="s">
        <v>1089</v>
      </c>
      <c r="K44" s="181">
        <v>1</v>
      </c>
    </row>
    <row r="45" spans="1:11" x14ac:dyDescent="0.35">
      <c r="A45" s="139" t="s">
        <v>938</v>
      </c>
      <c r="B45" s="139" t="s">
        <v>988</v>
      </c>
      <c r="C45" s="146" t="s">
        <v>296</v>
      </c>
      <c r="D45" s="98" t="s">
        <v>995</v>
      </c>
      <c r="E45" s="154">
        <v>9</v>
      </c>
      <c r="F45" s="330"/>
      <c r="G45" s="178"/>
      <c r="H45" s="178"/>
      <c r="I45" s="184"/>
      <c r="J45" s="185"/>
      <c r="K45" s="181"/>
    </row>
    <row r="46" spans="1:11" x14ac:dyDescent="0.35">
      <c r="A46" s="139" t="s">
        <v>944</v>
      </c>
      <c r="B46" s="139" t="s">
        <v>945</v>
      </c>
      <c r="C46" s="146" t="s">
        <v>283</v>
      </c>
      <c r="D46" s="148" t="s">
        <v>968</v>
      </c>
      <c r="E46" s="297">
        <v>8</v>
      </c>
      <c r="F46" s="330"/>
      <c r="G46" s="178"/>
      <c r="H46" s="178"/>
      <c r="I46" s="140"/>
      <c r="J46" s="179"/>
      <c r="K46" s="181"/>
    </row>
    <row r="47" spans="1:11" x14ac:dyDescent="0.35">
      <c r="A47" s="139" t="s">
        <v>941</v>
      </c>
      <c r="B47" s="139" t="s">
        <v>939</v>
      </c>
      <c r="C47" s="146" t="s">
        <v>216</v>
      </c>
      <c r="D47" s="98" t="s">
        <v>1023</v>
      </c>
      <c r="E47" s="150">
        <v>8</v>
      </c>
      <c r="F47" s="330"/>
      <c r="G47" s="178"/>
      <c r="H47" s="178"/>
      <c r="I47" s="184"/>
      <c r="J47" s="179"/>
      <c r="K47" s="181"/>
    </row>
    <row r="48" spans="1:11" x14ac:dyDescent="0.35">
      <c r="A48" s="139" t="s">
        <v>938</v>
      </c>
      <c r="B48" s="139" t="s">
        <v>950</v>
      </c>
      <c r="C48" s="146" t="s">
        <v>151</v>
      </c>
      <c r="D48" s="98" t="s">
        <v>953</v>
      </c>
      <c r="E48" s="297">
        <v>7</v>
      </c>
      <c r="F48" s="330"/>
    </row>
    <row r="49" spans="1:12" ht="15.5" x14ac:dyDescent="0.35">
      <c r="A49" s="139" t="s">
        <v>941</v>
      </c>
      <c r="B49" s="139" t="s">
        <v>939</v>
      </c>
      <c r="C49" s="146" t="s">
        <v>210</v>
      </c>
      <c r="D49" s="153" t="s">
        <v>954</v>
      </c>
      <c r="E49" s="297">
        <v>7</v>
      </c>
      <c r="F49" s="330"/>
      <c r="G49" s="298"/>
      <c r="H49" s="299"/>
      <c r="I49" s="496" t="s">
        <v>1103</v>
      </c>
      <c r="J49" s="496"/>
      <c r="K49" s="300">
        <v>5</v>
      </c>
    </row>
    <row r="50" spans="1:12" ht="29" x14ac:dyDescent="0.35">
      <c r="A50" s="139" t="s">
        <v>941</v>
      </c>
      <c r="B50" s="139" t="s">
        <v>939</v>
      </c>
      <c r="C50" s="146" t="s">
        <v>1001</v>
      </c>
      <c r="D50" s="98" t="s">
        <v>1002</v>
      </c>
      <c r="E50" s="150">
        <v>7</v>
      </c>
      <c r="F50" s="330"/>
      <c r="G50" s="301" t="s">
        <v>104</v>
      </c>
      <c r="H50" s="301" t="s">
        <v>105</v>
      </c>
      <c r="I50" s="302" t="s">
        <v>780</v>
      </c>
      <c r="J50" s="301" t="s">
        <v>934</v>
      </c>
      <c r="K50" s="301" t="s">
        <v>1144</v>
      </c>
    </row>
    <row r="51" spans="1:12" x14ac:dyDescent="0.35">
      <c r="A51" s="147" t="s">
        <v>944</v>
      </c>
      <c r="B51" s="147" t="s">
        <v>945</v>
      </c>
      <c r="C51" s="146">
        <v>344</v>
      </c>
      <c r="D51" s="148" t="s">
        <v>946</v>
      </c>
      <c r="E51" s="297">
        <v>6</v>
      </c>
      <c r="F51" s="330"/>
      <c r="G51" s="139" t="s">
        <v>944</v>
      </c>
      <c r="H51" s="139" t="s">
        <v>945</v>
      </c>
      <c r="I51" s="200" t="s">
        <v>725</v>
      </c>
      <c r="J51" s="201" t="s">
        <v>1110</v>
      </c>
      <c r="K51" s="206">
        <v>2</v>
      </c>
    </row>
    <row r="52" spans="1:12" x14ac:dyDescent="0.35">
      <c r="A52" s="139" t="s">
        <v>938</v>
      </c>
      <c r="B52" s="139" t="s">
        <v>939</v>
      </c>
      <c r="C52" s="146" t="s">
        <v>980</v>
      </c>
      <c r="D52" s="98" t="s">
        <v>981</v>
      </c>
      <c r="E52" s="154">
        <v>6</v>
      </c>
      <c r="F52" s="330"/>
      <c r="G52" s="139" t="s">
        <v>938</v>
      </c>
      <c r="H52" s="139" t="s">
        <v>939</v>
      </c>
      <c r="I52" s="200" t="s">
        <v>634</v>
      </c>
      <c r="J52" s="201" t="s">
        <v>1109</v>
      </c>
      <c r="K52" s="191">
        <v>2</v>
      </c>
    </row>
    <row r="53" spans="1:12" x14ac:dyDescent="0.35">
      <c r="A53" s="139" t="s">
        <v>938</v>
      </c>
      <c r="B53" s="139" t="s">
        <v>950</v>
      </c>
      <c r="C53" s="146" t="s">
        <v>155</v>
      </c>
      <c r="D53" s="98" t="s">
        <v>966</v>
      </c>
      <c r="E53" s="297">
        <v>5</v>
      </c>
      <c r="F53" s="331"/>
      <c r="G53" s="139" t="s">
        <v>944</v>
      </c>
      <c r="H53" s="139" t="s">
        <v>945</v>
      </c>
      <c r="I53" s="200" t="s">
        <v>1111</v>
      </c>
      <c r="J53" s="201" t="s">
        <v>1112</v>
      </c>
      <c r="K53" s="206">
        <v>1</v>
      </c>
    </row>
    <row r="54" spans="1:12" x14ac:dyDescent="0.35">
      <c r="A54" s="139" t="s">
        <v>938</v>
      </c>
      <c r="B54" s="139" t="s">
        <v>950</v>
      </c>
      <c r="C54" s="146" t="s">
        <v>972</v>
      </c>
      <c r="D54" s="98" t="s">
        <v>106</v>
      </c>
      <c r="E54" s="154">
        <v>5</v>
      </c>
      <c r="F54" s="330"/>
    </row>
    <row r="55" spans="1:12" x14ac:dyDescent="0.35">
      <c r="A55" s="139" t="s">
        <v>938</v>
      </c>
      <c r="B55" s="139" t="s">
        <v>950</v>
      </c>
      <c r="C55" s="146" t="s">
        <v>328</v>
      </c>
      <c r="D55" s="98" t="s">
        <v>994</v>
      </c>
      <c r="E55" s="154">
        <v>5</v>
      </c>
      <c r="F55" s="330"/>
    </row>
    <row r="56" spans="1:12" x14ac:dyDescent="0.35">
      <c r="A56" s="139" t="s">
        <v>941</v>
      </c>
      <c r="B56" s="139" t="s">
        <v>939</v>
      </c>
      <c r="C56" s="146" t="s">
        <v>116</v>
      </c>
      <c r="D56" s="98" t="s">
        <v>959</v>
      </c>
      <c r="E56" s="297">
        <v>4</v>
      </c>
      <c r="F56" s="330"/>
    </row>
    <row r="57" spans="1:12" x14ac:dyDescent="0.35">
      <c r="A57" s="139" t="s">
        <v>944</v>
      </c>
      <c r="B57" s="139" t="s">
        <v>945</v>
      </c>
      <c r="C57" s="146" t="s">
        <v>284</v>
      </c>
      <c r="D57" s="148" t="s">
        <v>1016</v>
      </c>
      <c r="E57" s="150">
        <v>4</v>
      </c>
      <c r="F57" s="330"/>
      <c r="L57" s="303"/>
    </row>
    <row r="58" spans="1:12" x14ac:dyDescent="0.35">
      <c r="A58" s="147" t="s">
        <v>969</v>
      </c>
      <c r="B58" s="147" t="s">
        <v>970</v>
      </c>
      <c r="C58" s="146" t="s">
        <v>181</v>
      </c>
      <c r="D58" s="148" t="s">
        <v>1027</v>
      </c>
      <c r="E58" s="154">
        <v>4</v>
      </c>
      <c r="F58" s="330"/>
    </row>
    <row r="59" spans="1:12" x14ac:dyDescent="0.35">
      <c r="A59" s="147" t="s">
        <v>969</v>
      </c>
      <c r="B59" s="147" t="s">
        <v>984</v>
      </c>
      <c r="C59" s="146" t="s">
        <v>185</v>
      </c>
      <c r="D59" s="148" t="s">
        <v>1032</v>
      </c>
      <c r="E59" s="154">
        <v>3</v>
      </c>
      <c r="F59" s="330"/>
      <c r="G59" s="139"/>
      <c r="H59" s="139"/>
      <c r="I59" s="200"/>
      <c r="J59" s="201"/>
      <c r="K59" s="203"/>
    </row>
    <row r="60" spans="1:12" x14ac:dyDescent="0.35">
      <c r="A60" s="147" t="s">
        <v>969</v>
      </c>
      <c r="B60" s="147" t="s">
        <v>984</v>
      </c>
      <c r="C60" s="146" t="s">
        <v>404</v>
      </c>
      <c r="D60" s="98" t="s">
        <v>998</v>
      </c>
      <c r="E60" s="154">
        <v>2</v>
      </c>
      <c r="F60" s="330"/>
      <c r="G60" s="139"/>
      <c r="H60" s="139"/>
      <c r="I60" s="209"/>
      <c r="J60" s="201"/>
      <c r="K60" s="210"/>
    </row>
    <row r="61" spans="1:12" x14ac:dyDescent="0.35">
      <c r="A61" s="139" t="s">
        <v>938</v>
      </c>
      <c r="B61" s="139" t="s">
        <v>939</v>
      </c>
      <c r="C61" s="140">
        <v>301</v>
      </c>
      <c r="D61" s="98" t="s">
        <v>940</v>
      </c>
      <c r="E61" s="297">
        <v>1</v>
      </c>
      <c r="F61" s="332"/>
      <c r="G61" s="139"/>
      <c r="H61" s="139"/>
      <c r="I61" s="200"/>
      <c r="J61" s="201"/>
      <c r="K61" s="191"/>
    </row>
    <row r="62" spans="1:12" x14ac:dyDescent="0.35">
      <c r="A62" s="139" t="s">
        <v>941</v>
      </c>
      <c r="B62" s="139" t="s">
        <v>942</v>
      </c>
      <c r="C62" s="146">
        <v>608</v>
      </c>
      <c r="D62" s="98" t="s">
        <v>943</v>
      </c>
      <c r="E62" s="297">
        <v>1</v>
      </c>
      <c r="F62" s="330"/>
      <c r="G62" s="139"/>
      <c r="H62" s="139"/>
      <c r="I62" s="200"/>
      <c r="J62" s="201"/>
      <c r="K62" s="203"/>
    </row>
    <row r="63" spans="1:12" x14ac:dyDescent="0.35">
      <c r="A63" s="139" t="s">
        <v>938</v>
      </c>
      <c r="B63" s="139" t="s">
        <v>950</v>
      </c>
      <c r="C63" s="146" t="s">
        <v>332</v>
      </c>
      <c r="D63" s="98" t="s">
        <v>955</v>
      </c>
      <c r="E63" s="297">
        <v>1</v>
      </c>
      <c r="F63" s="330"/>
      <c r="G63" s="139"/>
      <c r="H63" s="139"/>
      <c r="I63" s="200"/>
      <c r="J63" s="201"/>
      <c r="K63" s="206"/>
    </row>
    <row r="64" spans="1:12" x14ac:dyDescent="0.35">
      <c r="A64" s="139" t="s">
        <v>941</v>
      </c>
      <c r="B64" s="139" t="s">
        <v>939</v>
      </c>
      <c r="C64" s="146" t="s">
        <v>118</v>
      </c>
      <c r="D64" s="98" t="s">
        <v>964</v>
      </c>
      <c r="E64" s="297">
        <v>1</v>
      </c>
      <c r="F64" s="330"/>
      <c r="G64" s="139"/>
      <c r="H64" s="139"/>
      <c r="I64" s="200"/>
      <c r="J64" s="201"/>
      <c r="K64" s="206"/>
    </row>
    <row r="65" spans="1:6" x14ac:dyDescent="0.35">
      <c r="A65" s="139" t="s">
        <v>938</v>
      </c>
      <c r="B65" s="139" t="s">
        <v>950</v>
      </c>
      <c r="C65" s="146" t="s">
        <v>156</v>
      </c>
      <c r="D65" s="98" t="s">
        <v>967</v>
      </c>
      <c r="E65" s="297">
        <v>1</v>
      </c>
      <c r="F65" s="330"/>
    </row>
    <row r="66" spans="1:6" x14ac:dyDescent="0.35">
      <c r="A66" s="139" t="s">
        <v>938</v>
      </c>
      <c r="B66" s="139" t="s">
        <v>950</v>
      </c>
      <c r="C66" s="151" t="s">
        <v>160</v>
      </c>
      <c r="D66" s="98" t="s">
        <v>1025</v>
      </c>
      <c r="E66" s="154">
        <v>1</v>
      </c>
      <c r="F66" s="330"/>
    </row>
    <row r="67" spans="1:6" x14ac:dyDescent="0.35">
      <c r="A67" s="139" t="s">
        <v>938</v>
      </c>
      <c r="B67" s="139" t="s">
        <v>950</v>
      </c>
      <c r="C67" s="140" t="s">
        <v>1034</v>
      </c>
      <c r="D67" s="98" t="s">
        <v>1035</v>
      </c>
      <c r="E67" s="154">
        <v>1</v>
      </c>
      <c r="F67" s="330"/>
    </row>
    <row r="70" spans="1:6" x14ac:dyDescent="0.35">
      <c r="F70" s="157"/>
    </row>
    <row r="74" spans="1:6" x14ac:dyDescent="0.35">
      <c r="B74" s="323" t="s">
        <v>1275</v>
      </c>
    </row>
  </sheetData>
  <sheetProtection algorithmName="SHA-512" hashValue="lTvZC+PZyN9PsFkbYqiIcNe+TGtnQYNY+f0oebaB0SnKebH6RpBC32r9Pjm2UpRirfMAl42r7iLdLRarBdeXag==" saltValue="YyF1WymE/1kfjnhPxL+0KQ==" spinCount="100000" sheet="1" objects="1" scenarios="1" sort="0" autoFilter="0"/>
  <autoFilter ref="A3:K3"/>
  <mergeCells count="4">
    <mergeCell ref="A1:K1"/>
    <mergeCell ref="A2:D2"/>
    <mergeCell ref="G2:J2"/>
    <mergeCell ref="I49:J49"/>
  </mergeCells>
  <printOptions horizontalCentered="1"/>
  <pageMargins left="0.25" right="0.25" top="0.75" bottom="0.75" header="0.3" footer="0.3"/>
  <pageSetup scale="57"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144"/>
  <sheetViews>
    <sheetView view="pageBreakPreview" zoomScaleNormal="75" zoomScaleSheetLayoutView="100" workbookViewId="0">
      <selection activeCell="D4" sqref="D4"/>
    </sheetView>
  </sheetViews>
  <sheetFormatPr defaultColWidth="8.7265625" defaultRowHeight="14.5" x14ac:dyDescent="0.35"/>
  <cols>
    <col min="1" max="1" width="11.54296875" style="90" bestFit="1" customWidth="1"/>
    <col min="2" max="2" width="12.1796875" style="90" bestFit="1" customWidth="1"/>
    <col min="3" max="3" width="13.54296875" style="90" bestFit="1" customWidth="1"/>
    <col min="4" max="4" width="49.54296875" style="90" bestFit="1" customWidth="1"/>
    <col min="5" max="5" width="10" style="324" bestFit="1" customWidth="1"/>
    <col min="6" max="6" width="9.1796875" style="325" bestFit="1" customWidth="1"/>
    <col min="7" max="7" width="12.81640625" style="325" bestFit="1" customWidth="1"/>
    <col min="8" max="8" width="2.54296875" style="325" bestFit="1" customWidth="1"/>
    <col min="9" max="13" width="8.7265625" style="325" bestFit="1" customWidth="1"/>
    <col min="14" max="14" width="9.1796875" style="27" customWidth="1"/>
    <col min="15" max="16384" width="8.7265625" style="26"/>
  </cols>
  <sheetData>
    <row r="1" spans="1:14" s="231" customFormat="1" ht="27.75" customHeight="1" x14ac:dyDescent="0.4">
      <c r="A1" s="432" t="s">
        <v>1270</v>
      </c>
      <c r="B1" s="497"/>
      <c r="C1" s="497"/>
      <c r="D1" s="497"/>
      <c r="E1" s="497"/>
      <c r="F1" s="497"/>
      <c r="G1" s="497"/>
      <c r="H1" s="497"/>
      <c r="I1" s="497"/>
      <c r="J1" s="497"/>
      <c r="K1" s="497"/>
      <c r="L1" s="497"/>
      <c r="M1" s="497"/>
      <c r="N1" s="304"/>
    </row>
    <row r="2" spans="1:14" s="292" customFormat="1" ht="31" x14ac:dyDescent="0.35">
      <c r="A2" s="305" t="s">
        <v>104</v>
      </c>
      <c r="B2" s="305" t="s">
        <v>105</v>
      </c>
      <c r="C2" s="305" t="s">
        <v>933</v>
      </c>
      <c r="D2" s="305" t="s">
        <v>934</v>
      </c>
      <c r="E2" s="305" t="s">
        <v>935</v>
      </c>
      <c r="F2" s="305" t="s">
        <v>936</v>
      </c>
      <c r="G2" s="305" t="s">
        <v>1146</v>
      </c>
      <c r="H2" s="306"/>
      <c r="I2" s="305">
        <v>2020</v>
      </c>
      <c r="J2" s="305">
        <v>2019</v>
      </c>
      <c r="K2" s="305">
        <v>2018</v>
      </c>
      <c r="L2" s="305">
        <v>2017</v>
      </c>
      <c r="M2" s="305">
        <v>2016</v>
      </c>
      <c r="N2" s="307"/>
    </row>
    <row r="3" spans="1:14" s="233" customFormat="1" ht="21" customHeight="1" x14ac:dyDescent="0.35">
      <c r="A3" s="308"/>
      <c r="B3" s="309"/>
      <c r="C3" s="309"/>
      <c r="D3" s="310" t="s">
        <v>1147</v>
      </c>
      <c r="E3" s="311">
        <f>SUM(I3:M3)</f>
        <v>13277</v>
      </c>
      <c r="F3" s="312">
        <f t="shared" ref="F3" si="0">E3/5</f>
        <v>2655.4</v>
      </c>
      <c r="G3" s="313">
        <f>((I3-M3)/M3)</f>
        <v>0.11181601903251388</v>
      </c>
      <c r="H3" s="314"/>
      <c r="I3" s="315">
        <f>SUM(I4:I76)</f>
        <v>2804</v>
      </c>
      <c r="J3" s="312">
        <f>SUM(J4:J76)</f>
        <v>2763</v>
      </c>
      <c r="K3" s="312">
        <f>SUM(K4:K76)</f>
        <v>2576</v>
      </c>
      <c r="L3" s="312">
        <f>SUM(L4:L76)</f>
        <v>2612</v>
      </c>
      <c r="M3" s="316">
        <f>SUM(M4:M76)</f>
        <v>2522</v>
      </c>
      <c r="N3" s="317"/>
    </row>
    <row r="4" spans="1:14" ht="29" x14ac:dyDescent="0.35">
      <c r="A4" s="139" t="s">
        <v>1003</v>
      </c>
      <c r="B4" s="139" t="s">
        <v>1003</v>
      </c>
      <c r="C4" s="146" t="s">
        <v>1004</v>
      </c>
      <c r="D4" s="98" t="s">
        <v>1005</v>
      </c>
      <c r="E4" s="318">
        <v>2498</v>
      </c>
      <c r="F4" s="144">
        <v>499.6</v>
      </c>
      <c r="G4" s="319">
        <v>-0.9120772946859903</v>
      </c>
      <c r="H4" s="131"/>
      <c r="I4" s="210">
        <v>91</v>
      </c>
      <c r="J4" s="142">
        <v>216</v>
      </c>
      <c r="K4" s="142">
        <v>407</v>
      </c>
      <c r="L4" s="141">
        <v>749</v>
      </c>
      <c r="M4" s="141">
        <v>1035</v>
      </c>
    </row>
    <row r="5" spans="1:14" x14ac:dyDescent="0.35">
      <c r="A5" s="139" t="s">
        <v>938</v>
      </c>
      <c r="B5" s="139" t="s">
        <v>939</v>
      </c>
      <c r="C5" s="146" t="s">
        <v>976</v>
      </c>
      <c r="D5" s="98" t="s">
        <v>977</v>
      </c>
      <c r="E5" s="318">
        <v>2071</v>
      </c>
      <c r="F5" s="144">
        <v>414.2</v>
      </c>
      <c r="G5" s="319">
        <v>5.0505050505050509E-3</v>
      </c>
      <c r="H5" s="131"/>
      <c r="I5" s="210">
        <v>398</v>
      </c>
      <c r="J5" s="149">
        <v>432</v>
      </c>
      <c r="K5" s="149">
        <v>449</v>
      </c>
      <c r="L5" s="141">
        <v>396</v>
      </c>
      <c r="M5" s="141">
        <v>396</v>
      </c>
    </row>
    <row r="6" spans="1:14" x14ac:dyDescent="0.35">
      <c r="A6" s="139" t="s">
        <v>1003</v>
      </c>
      <c r="B6" s="139" t="s">
        <v>1003</v>
      </c>
      <c r="C6" s="146" t="s">
        <v>258</v>
      </c>
      <c r="D6" s="153" t="s">
        <v>111</v>
      </c>
      <c r="E6" s="318">
        <v>1021</v>
      </c>
      <c r="F6" s="144">
        <v>204.2</v>
      </c>
      <c r="G6" s="319">
        <v>34.333333333333336</v>
      </c>
      <c r="H6" s="131"/>
      <c r="I6" s="210">
        <v>424</v>
      </c>
      <c r="J6" s="142">
        <v>336</v>
      </c>
      <c r="K6" s="142">
        <v>188</v>
      </c>
      <c r="L6" s="141">
        <v>61</v>
      </c>
      <c r="M6" s="141">
        <v>12</v>
      </c>
    </row>
    <row r="7" spans="1:14" x14ac:dyDescent="0.35">
      <c r="A7" s="139" t="s">
        <v>1003</v>
      </c>
      <c r="B7" s="139" t="s">
        <v>1003</v>
      </c>
      <c r="C7" s="146" t="s">
        <v>259</v>
      </c>
      <c r="D7" s="153" t="s">
        <v>112</v>
      </c>
      <c r="E7" s="318">
        <v>870</v>
      </c>
      <c r="F7" s="144">
        <v>174</v>
      </c>
      <c r="G7" s="319">
        <v>16.882352941176471</v>
      </c>
      <c r="H7" s="131"/>
      <c r="I7" s="210">
        <v>304</v>
      </c>
      <c r="J7" s="142">
        <v>263</v>
      </c>
      <c r="K7" s="142">
        <v>174</v>
      </c>
      <c r="L7" s="141">
        <v>112</v>
      </c>
      <c r="M7" s="141">
        <v>17</v>
      </c>
    </row>
    <row r="8" spans="1:14" x14ac:dyDescent="0.35">
      <c r="A8" s="147" t="s">
        <v>969</v>
      </c>
      <c r="B8" s="147" t="s">
        <v>984</v>
      </c>
      <c r="C8" s="146" t="s">
        <v>986</v>
      </c>
      <c r="D8" s="148" t="s">
        <v>987</v>
      </c>
      <c r="E8" s="318">
        <v>694</v>
      </c>
      <c r="F8" s="144">
        <v>138.80000000000001</v>
      </c>
      <c r="G8" s="319">
        <v>1.2674418604651163</v>
      </c>
      <c r="H8" s="131"/>
      <c r="I8" s="296">
        <v>195</v>
      </c>
      <c r="J8" s="149">
        <v>165</v>
      </c>
      <c r="K8" s="149">
        <v>111</v>
      </c>
      <c r="L8" s="144">
        <v>137</v>
      </c>
      <c r="M8" s="144">
        <v>86</v>
      </c>
    </row>
    <row r="9" spans="1:14" x14ac:dyDescent="0.35">
      <c r="A9" s="139" t="s">
        <v>941</v>
      </c>
      <c r="B9" s="139" t="s">
        <v>939</v>
      </c>
      <c r="C9" s="146" t="s">
        <v>198</v>
      </c>
      <c r="D9" s="98" t="s">
        <v>1020</v>
      </c>
      <c r="E9" s="318">
        <v>689</v>
      </c>
      <c r="F9" s="144">
        <v>137.80000000000001</v>
      </c>
      <c r="G9" s="319">
        <v>0.26896551724137929</v>
      </c>
      <c r="H9" s="131"/>
      <c r="I9" s="210">
        <v>184</v>
      </c>
      <c r="J9" s="142">
        <v>105</v>
      </c>
      <c r="K9" s="142">
        <v>136</v>
      </c>
      <c r="L9" s="141">
        <v>119</v>
      </c>
      <c r="M9" s="141">
        <v>145</v>
      </c>
    </row>
    <row r="10" spans="1:14" ht="58" x14ac:dyDescent="0.35">
      <c r="A10" s="147" t="s">
        <v>969</v>
      </c>
      <c r="B10" s="147" t="s">
        <v>984</v>
      </c>
      <c r="C10" s="146" t="s">
        <v>999</v>
      </c>
      <c r="D10" s="148" t="s">
        <v>1000</v>
      </c>
      <c r="E10" s="318">
        <v>532</v>
      </c>
      <c r="F10" s="144">
        <v>106.4</v>
      </c>
      <c r="G10" s="319">
        <v>0.22352941176470589</v>
      </c>
      <c r="H10" s="131"/>
      <c r="I10" s="296">
        <v>104</v>
      </c>
      <c r="J10" s="149">
        <v>122</v>
      </c>
      <c r="K10" s="149">
        <v>108</v>
      </c>
      <c r="L10" s="144">
        <v>113</v>
      </c>
      <c r="M10" s="144">
        <v>85</v>
      </c>
    </row>
    <row r="11" spans="1:14" x14ac:dyDescent="0.35">
      <c r="A11" s="147" t="s">
        <v>969</v>
      </c>
      <c r="B11" s="147" t="s">
        <v>970</v>
      </c>
      <c r="C11" s="146" t="s">
        <v>183</v>
      </c>
      <c r="D11" s="148" t="s">
        <v>1029</v>
      </c>
      <c r="E11" s="318">
        <v>384</v>
      </c>
      <c r="F11" s="144">
        <v>76.8</v>
      </c>
      <c r="G11" s="319">
        <v>-0.8</v>
      </c>
      <c r="H11" s="131"/>
      <c r="I11" s="296">
        <v>20</v>
      </c>
      <c r="J11" s="149">
        <v>77</v>
      </c>
      <c r="K11" s="149">
        <v>82</v>
      </c>
      <c r="L11" s="144">
        <v>105</v>
      </c>
      <c r="M11" s="144">
        <v>100</v>
      </c>
    </row>
    <row r="12" spans="1:14" x14ac:dyDescent="0.35">
      <c r="A12" s="139" t="s">
        <v>1003</v>
      </c>
      <c r="B12" s="139" t="s">
        <v>1003</v>
      </c>
      <c r="C12" s="146" t="s">
        <v>260</v>
      </c>
      <c r="D12" s="153" t="s">
        <v>109</v>
      </c>
      <c r="E12" s="318">
        <v>366</v>
      </c>
      <c r="F12" s="144">
        <v>73.2</v>
      </c>
      <c r="G12" s="319">
        <v>33.75</v>
      </c>
      <c r="H12" s="131"/>
      <c r="I12" s="210">
        <v>139</v>
      </c>
      <c r="J12" s="142">
        <v>93</v>
      </c>
      <c r="K12" s="142">
        <v>86</v>
      </c>
      <c r="L12" s="141">
        <v>44</v>
      </c>
      <c r="M12" s="141">
        <v>4</v>
      </c>
    </row>
    <row r="13" spans="1:14" ht="43.5" x14ac:dyDescent="0.35">
      <c r="A13" s="139" t="s">
        <v>938</v>
      </c>
      <c r="B13" s="139" t="s">
        <v>988</v>
      </c>
      <c r="C13" s="146" t="s">
        <v>996</v>
      </c>
      <c r="D13" s="98" t="s">
        <v>997</v>
      </c>
      <c r="E13" s="318">
        <v>314</v>
      </c>
      <c r="F13" s="144">
        <v>62.8</v>
      </c>
      <c r="G13" s="319">
        <v>-0.32258064516129031</v>
      </c>
      <c r="H13" s="131"/>
      <c r="I13" s="296">
        <v>42</v>
      </c>
      <c r="J13" s="149">
        <v>74</v>
      </c>
      <c r="K13" s="149">
        <v>63</v>
      </c>
      <c r="L13" s="141">
        <v>73</v>
      </c>
      <c r="M13" s="141">
        <v>62</v>
      </c>
    </row>
    <row r="14" spans="1:14" x14ac:dyDescent="0.35">
      <c r="A14" s="147" t="s">
        <v>969</v>
      </c>
      <c r="B14" s="147" t="s">
        <v>984</v>
      </c>
      <c r="C14" s="146" t="s">
        <v>187</v>
      </c>
      <c r="D14" s="148" t="s">
        <v>990</v>
      </c>
      <c r="E14" s="318">
        <v>308</v>
      </c>
      <c r="F14" s="144">
        <v>61.6</v>
      </c>
      <c r="G14" s="319">
        <v>0.42857142857142855</v>
      </c>
      <c r="H14" s="131"/>
      <c r="I14" s="296">
        <v>70</v>
      </c>
      <c r="J14" s="149">
        <v>68</v>
      </c>
      <c r="K14" s="149">
        <v>77</v>
      </c>
      <c r="L14" s="144">
        <v>44</v>
      </c>
      <c r="M14" s="144">
        <v>49</v>
      </c>
    </row>
    <row r="15" spans="1:14" x14ac:dyDescent="0.35">
      <c r="A15" s="139" t="s">
        <v>1003</v>
      </c>
      <c r="B15" s="139" t="s">
        <v>1003</v>
      </c>
      <c r="C15" s="146" t="s">
        <v>261</v>
      </c>
      <c r="D15" s="153" t="s">
        <v>110</v>
      </c>
      <c r="E15" s="318">
        <v>306</v>
      </c>
      <c r="F15" s="144">
        <v>61.2</v>
      </c>
      <c r="G15" s="319">
        <v>10</v>
      </c>
      <c r="H15" s="155"/>
      <c r="I15" s="210">
        <v>88</v>
      </c>
      <c r="J15" s="142">
        <v>100</v>
      </c>
      <c r="K15" s="142">
        <v>68</v>
      </c>
      <c r="L15" s="141">
        <v>42</v>
      </c>
      <c r="M15" s="141">
        <v>8</v>
      </c>
    </row>
    <row r="16" spans="1:14" x14ac:dyDescent="0.35">
      <c r="A16" s="139" t="s">
        <v>944</v>
      </c>
      <c r="B16" s="139" t="s">
        <v>945</v>
      </c>
      <c r="C16" s="146" t="s">
        <v>947</v>
      </c>
      <c r="D16" s="98" t="s">
        <v>948</v>
      </c>
      <c r="E16" s="318">
        <v>186</v>
      </c>
      <c r="F16" s="144">
        <v>37.200000000000003</v>
      </c>
      <c r="G16" s="319">
        <v>0.58620689655172409</v>
      </c>
      <c r="H16" s="131"/>
      <c r="I16" s="210">
        <v>46</v>
      </c>
      <c r="J16" s="142">
        <v>40</v>
      </c>
      <c r="K16" s="142">
        <v>37</v>
      </c>
      <c r="L16" s="141">
        <v>34</v>
      </c>
      <c r="M16" s="141">
        <v>29</v>
      </c>
    </row>
    <row r="17" spans="1:13" x14ac:dyDescent="0.35">
      <c r="A17" s="139" t="s">
        <v>941</v>
      </c>
      <c r="B17" s="139" t="s">
        <v>978</v>
      </c>
      <c r="C17" s="146" t="s">
        <v>250</v>
      </c>
      <c r="D17" s="98" t="s">
        <v>979</v>
      </c>
      <c r="E17" s="318">
        <v>174</v>
      </c>
      <c r="F17" s="144">
        <v>34.799999999999997</v>
      </c>
      <c r="G17" s="319">
        <v>1.736842105263158</v>
      </c>
      <c r="H17" s="131"/>
      <c r="I17" s="210">
        <v>52</v>
      </c>
      <c r="J17" s="142">
        <v>44</v>
      </c>
      <c r="K17" s="142">
        <v>25</v>
      </c>
      <c r="L17" s="141">
        <v>34</v>
      </c>
      <c r="M17" s="141">
        <v>19</v>
      </c>
    </row>
    <row r="18" spans="1:13" ht="29" x14ac:dyDescent="0.35">
      <c r="A18" s="139" t="s">
        <v>938</v>
      </c>
      <c r="B18" s="139" t="s">
        <v>950</v>
      </c>
      <c r="C18" s="146" t="s">
        <v>1006</v>
      </c>
      <c r="D18" s="98" t="s">
        <v>1007</v>
      </c>
      <c r="E18" s="318">
        <v>158</v>
      </c>
      <c r="F18" s="144">
        <v>31.6</v>
      </c>
      <c r="G18" s="319">
        <v>0.26923076923076922</v>
      </c>
      <c r="H18" s="131"/>
      <c r="I18" s="296">
        <v>33</v>
      </c>
      <c r="J18" s="149">
        <v>37</v>
      </c>
      <c r="K18" s="149">
        <v>31</v>
      </c>
      <c r="L18" s="141">
        <v>31</v>
      </c>
      <c r="M18" s="141">
        <v>26</v>
      </c>
    </row>
    <row r="19" spans="1:13" x14ac:dyDescent="0.35">
      <c r="A19" s="147" t="s">
        <v>969</v>
      </c>
      <c r="B19" s="147" t="s">
        <v>970</v>
      </c>
      <c r="C19" s="146" t="s">
        <v>366</v>
      </c>
      <c r="D19" s="160" t="s">
        <v>1026</v>
      </c>
      <c r="E19" s="318">
        <v>144</v>
      </c>
      <c r="F19" s="144">
        <v>28.8</v>
      </c>
      <c r="G19" s="319"/>
      <c r="H19" s="131"/>
      <c r="I19" s="296">
        <v>79</v>
      </c>
      <c r="J19" s="149">
        <v>49</v>
      </c>
      <c r="K19" s="149">
        <v>16</v>
      </c>
      <c r="L19" s="144"/>
      <c r="M19" s="144"/>
    </row>
    <row r="20" spans="1:13" x14ac:dyDescent="0.35">
      <c r="A20" s="147" t="s">
        <v>969</v>
      </c>
      <c r="B20" s="147" t="s">
        <v>1030</v>
      </c>
      <c r="C20" s="146" t="s">
        <v>184</v>
      </c>
      <c r="D20" s="148" t="s">
        <v>1031</v>
      </c>
      <c r="E20" s="318">
        <v>139</v>
      </c>
      <c r="F20" s="144">
        <v>27.8</v>
      </c>
      <c r="G20" s="319">
        <v>2.6428571428571428</v>
      </c>
      <c r="H20" s="131"/>
      <c r="I20" s="296">
        <v>51</v>
      </c>
      <c r="J20" s="149">
        <v>34</v>
      </c>
      <c r="K20" s="149">
        <v>21</v>
      </c>
      <c r="L20" s="144">
        <v>19</v>
      </c>
      <c r="M20" s="144">
        <v>14</v>
      </c>
    </row>
    <row r="21" spans="1:13" x14ac:dyDescent="0.35">
      <c r="A21" s="139" t="s">
        <v>941</v>
      </c>
      <c r="B21" s="139" t="s">
        <v>942</v>
      </c>
      <c r="C21" s="146" t="s">
        <v>242</v>
      </c>
      <c r="D21" s="98" t="s">
        <v>962</v>
      </c>
      <c r="E21" s="318">
        <v>118</v>
      </c>
      <c r="F21" s="144">
        <v>23.6</v>
      </c>
      <c r="G21" s="319">
        <v>0.3888888888888889</v>
      </c>
      <c r="H21" s="131"/>
      <c r="I21" s="297">
        <v>25</v>
      </c>
      <c r="J21" s="142">
        <v>33</v>
      </c>
      <c r="K21" s="142">
        <v>20</v>
      </c>
      <c r="L21" s="141">
        <v>22</v>
      </c>
      <c r="M21" s="141">
        <v>18</v>
      </c>
    </row>
    <row r="22" spans="1:13" x14ac:dyDescent="0.35">
      <c r="A22" s="139" t="s">
        <v>938</v>
      </c>
      <c r="B22" s="139" t="s">
        <v>939</v>
      </c>
      <c r="C22" s="146" t="s">
        <v>1011</v>
      </c>
      <c r="D22" s="98" t="s">
        <v>1012</v>
      </c>
      <c r="E22" s="318">
        <v>117</v>
      </c>
      <c r="F22" s="144">
        <v>23.4</v>
      </c>
      <c r="G22" s="319">
        <v>-8.3333333333333329E-2</v>
      </c>
      <c r="H22" s="131"/>
      <c r="I22" s="296">
        <v>22</v>
      </c>
      <c r="J22" s="149">
        <v>23</v>
      </c>
      <c r="K22" s="149">
        <v>31</v>
      </c>
      <c r="L22" s="141">
        <v>17</v>
      </c>
      <c r="M22" s="141">
        <v>24</v>
      </c>
    </row>
    <row r="23" spans="1:13" x14ac:dyDescent="0.35">
      <c r="A23" s="139" t="s">
        <v>938</v>
      </c>
      <c r="B23" s="139" t="s">
        <v>988</v>
      </c>
      <c r="C23" s="146" t="s">
        <v>294</v>
      </c>
      <c r="D23" s="98" t="s">
        <v>989</v>
      </c>
      <c r="E23" s="318">
        <v>116</v>
      </c>
      <c r="F23" s="144">
        <v>23.2</v>
      </c>
      <c r="G23" s="319">
        <v>0.2608695652173913</v>
      </c>
      <c r="H23" s="131"/>
      <c r="I23" s="296">
        <v>29</v>
      </c>
      <c r="J23" s="149">
        <v>19</v>
      </c>
      <c r="K23" s="149">
        <v>17</v>
      </c>
      <c r="L23" s="141">
        <v>28</v>
      </c>
      <c r="M23" s="141">
        <v>23</v>
      </c>
    </row>
    <row r="24" spans="1:13" x14ac:dyDescent="0.35">
      <c r="A24" s="139" t="s">
        <v>941</v>
      </c>
      <c r="B24" s="139" t="s">
        <v>939</v>
      </c>
      <c r="C24" s="146" t="s">
        <v>124</v>
      </c>
      <c r="D24" s="98" t="s">
        <v>1010</v>
      </c>
      <c r="E24" s="318">
        <v>114</v>
      </c>
      <c r="F24" s="144">
        <v>22.8</v>
      </c>
      <c r="G24" s="319">
        <v>-0.21739130434782608</v>
      </c>
      <c r="H24" s="131"/>
      <c r="I24" s="210">
        <v>18</v>
      </c>
      <c r="J24" s="142">
        <v>29</v>
      </c>
      <c r="K24" s="142">
        <v>13</v>
      </c>
      <c r="L24" s="141">
        <v>31</v>
      </c>
      <c r="M24" s="141">
        <v>23</v>
      </c>
    </row>
    <row r="25" spans="1:13" x14ac:dyDescent="0.35">
      <c r="A25" s="139" t="s">
        <v>941</v>
      </c>
      <c r="B25" s="139" t="s">
        <v>939</v>
      </c>
      <c r="C25" s="146" t="s">
        <v>116</v>
      </c>
      <c r="D25" s="98" t="s">
        <v>959</v>
      </c>
      <c r="E25" s="318">
        <v>94</v>
      </c>
      <c r="F25" s="144">
        <v>18.8</v>
      </c>
      <c r="G25" s="319">
        <v>-0.73333333333333328</v>
      </c>
      <c r="H25" s="131"/>
      <c r="I25" s="297">
        <v>4</v>
      </c>
      <c r="J25" s="142">
        <v>9</v>
      </c>
      <c r="K25" s="142">
        <v>31</v>
      </c>
      <c r="L25" s="141">
        <v>35</v>
      </c>
      <c r="M25" s="141">
        <v>15</v>
      </c>
    </row>
    <row r="26" spans="1:13" x14ac:dyDescent="0.35">
      <c r="A26" s="139" t="s">
        <v>941</v>
      </c>
      <c r="B26" s="139" t="s">
        <v>939</v>
      </c>
      <c r="C26" s="146" t="s">
        <v>991</v>
      </c>
      <c r="D26" s="98" t="s">
        <v>992</v>
      </c>
      <c r="E26" s="318">
        <v>90</v>
      </c>
      <c r="F26" s="144">
        <v>18</v>
      </c>
      <c r="G26" s="319">
        <v>-0.25</v>
      </c>
      <c r="H26" s="131"/>
      <c r="I26" s="210">
        <v>15</v>
      </c>
      <c r="J26" s="142">
        <v>16</v>
      </c>
      <c r="K26" s="142">
        <v>16</v>
      </c>
      <c r="L26" s="141">
        <v>23</v>
      </c>
      <c r="M26" s="141">
        <v>20</v>
      </c>
    </row>
    <row r="27" spans="1:13" x14ac:dyDescent="0.35">
      <c r="A27" s="147" t="s">
        <v>969</v>
      </c>
      <c r="B27" s="147" t="s">
        <v>984</v>
      </c>
      <c r="C27" s="146" t="s">
        <v>344</v>
      </c>
      <c r="D27" s="148" t="s">
        <v>985</v>
      </c>
      <c r="E27" s="318">
        <v>88</v>
      </c>
      <c r="F27" s="144">
        <v>17.600000000000001</v>
      </c>
      <c r="G27" s="319"/>
      <c r="H27" s="131"/>
      <c r="I27" s="296">
        <v>27</v>
      </c>
      <c r="J27" s="149">
        <v>30</v>
      </c>
      <c r="K27" s="149">
        <v>21</v>
      </c>
      <c r="L27" s="144">
        <v>10</v>
      </c>
      <c r="M27" s="144"/>
    </row>
    <row r="28" spans="1:13" ht="29" x14ac:dyDescent="0.35">
      <c r="A28" s="147" t="s">
        <v>969</v>
      </c>
      <c r="B28" s="147" t="s">
        <v>984</v>
      </c>
      <c r="C28" s="146" t="s">
        <v>1018</v>
      </c>
      <c r="D28" s="148" t="s">
        <v>1019</v>
      </c>
      <c r="E28" s="318">
        <v>82</v>
      </c>
      <c r="F28" s="144">
        <v>16.399999999999999</v>
      </c>
      <c r="G28" s="319">
        <v>0.11764705882352941</v>
      </c>
      <c r="H28" s="131"/>
      <c r="I28" s="296">
        <v>19</v>
      </c>
      <c r="J28" s="149">
        <v>15</v>
      </c>
      <c r="K28" s="149">
        <v>18</v>
      </c>
      <c r="L28" s="144">
        <v>13</v>
      </c>
      <c r="M28" s="144">
        <v>17</v>
      </c>
    </row>
    <row r="29" spans="1:13" x14ac:dyDescent="0.35">
      <c r="A29" s="139" t="s">
        <v>938</v>
      </c>
      <c r="B29" s="139" t="s">
        <v>950</v>
      </c>
      <c r="C29" s="146" t="s">
        <v>313</v>
      </c>
      <c r="D29" s="98" t="s">
        <v>1033</v>
      </c>
      <c r="E29" s="318">
        <v>81</v>
      </c>
      <c r="F29" s="144">
        <v>16.2</v>
      </c>
      <c r="G29" s="319">
        <v>0.42857142857142855</v>
      </c>
      <c r="H29" s="131"/>
      <c r="I29" s="296">
        <v>20</v>
      </c>
      <c r="J29" s="149">
        <v>18</v>
      </c>
      <c r="K29" s="149">
        <v>12</v>
      </c>
      <c r="L29" s="141">
        <v>17</v>
      </c>
      <c r="M29" s="141">
        <v>14</v>
      </c>
    </row>
    <row r="30" spans="1:13" x14ac:dyDescent="0.35">
      <c r="A30" s="139" t="s">
        <v>941</v>
      </c>
      <c r="B30" s="139" t="s">
        <v>939</v>
      </c>
      <c r="C30" s="146" t="s">
        <v>203</v>
      </c>
      <c r="D30" s="98" t="s">
        <v>1024</v>
      </c>
      <c r="E30" s="318">
        <v>79</v>
      </c>
      <c r="F30" s="144">
        <v>15.8</v>
      </c>
      <c r="G30" s="319">
        <v>-0.22222222222222221</v>
      </c>
      <c r="H30" s="131"/>
      <c r="I30" s="210">
        <v>14</v>
      </c>
      <c r="J30" s="142">
        <v>16</v>
      </c>
      <c r="K30" s="142">
        <v>19</v>
      </c>
      <c r="L30" s="141">
        <v>12</v>
      </c>
      <c r="M30" s="141">
        <v>18</v>
      </c>
    </row>
    <row r="31" spans="1:13" x14ac:dyDescent="0.35">
      <c r="A31" s="139" t="s">
        <v>938</v>
      </c>
      <c r="B31" s="139" t="s">
        <v>939</v>
      </c>
      <c r="C31" s="146" t="s">
        <v>346</v>
      </c>
      <c r="D31" s="98" t="s">
        <v>1021</v>
      </c>
      <c r="E31" s="318">
        <v>76</v>
      </c>
      <c r="F31" s="144">
        <v>15.2</v>
      </c>
      <c r="G31" s="319">
        <v>0.90909090909090906</v>
      </c>
      <c r="H31" s="131"/>
      <c r="I31" s="296">
        <v>21</v>
      </c>
      <c r="J31" s="149">
        <v>13</v>
      </c>
      <c r="K31" s="149">
        <v>14</v>
      </c>
      <c r="L31" s="141">
        <v>17</v>
      </c>
      <c r="M31" s="141">
        <v>11</v>
      </c>
    </row>
    <row r="32" spans="1:13" x14ac:dyDescent="0.35">
      <c r="A32" s="139" t="s">
        <v>941</v>
      </c>
      <c r="B32" s="139" t="s">
        <v>939</v>
      </c>
      <c r="C32" s="146" t="s">
        <v>201</v>
      </c>
      <c r="D32" s="98" t="s">
        <v>1017</v>
      </c>
      <c r="E32" s="318">
        <v>75</v>
      </c>
      <c r="F32" s="144">
        <v>15</v>
      </c>
      <c r="G32" s="319">
        <v>-0.5</v>
      </c>
      <c r="H32" s="155"/>
      <c r="I32" s="150">
        <v>11</v>
      </c>
      <c r="J32" s="142">
        <v>10</v>
      </c>
      <c r="K32" s="142">
        <v>18</v>
      </c>
      <c r="L32" s="141">
        <v>14</v>
      </c>
      <c r="M32" s="141">
        <v>22</v>
      </c>
    </row>
    <row r="33" spans="1:13" x14ac:dyDescent="0.35">
      <c r="A33" s="147" t="s">
        <v>969</v>
      </c>
      <c r="B33" s="147" t="s">
        <v>970</v>
      </c>
      <c r="C33" s="146" t="s">
        <v>369</v>
      </c>
      <c r="D33" s="148" t="s">
        <v>971</v>
      </c>
      <c r="E33" s="318">
        <v>72</v>
      </c>
      <c r="F33" s="144">
        <v>14.4</v>
      </c>
      <c r="G33" s="319">
        <v>-0.26666666666666666</v>
      </c>
      <c r="H33" s="131"/>
      <c r="I33" s="297">
        <v>11</v>
      </c>
      <c r="J33" s="149">
        <v>19</v>
      </c>
      <c r="K33" s="149">
        <v>15</v>
      </c>
      <c r="L33" s="144">
        <v>12</v>
      </c>
      <c r="M33" s="144">
        <v>15</v>
      </c>
    </row>
    <row r="34" spans="1:13" x14ac:dyDescent="0.35">
      <c r="A34" s="139" t="s">
        <v>938</v>
      </c>
      <c r="B34" s="139" t="s">
        <v>939</v>
      </c>
      <c r="C34" s="146" t="s">
        <v>980</v>
      </c>
      <c r="D34" s="98" t="s">
        <v>981</v>
      </c>
      <c r="E34" s="318">
        <v>66</v>
      </c>
      <c r="F34" s="144">
        <v>13.2</v>
      </c>
      <c r="G34" s="319">
        <v>-0.4</v>
      </c>
      <c r="H34" s="131"/>
      <c r="I34" s="154">
        <v>6</v>
      </c>
      <c r="J34" s="149">
        <v>11</v>
      </c>
      <c r="K34" s="149">
        <v>18</v>
      </c>
      <c r="L34" s="141">
        <v>21</v>
      </c>
      <c r="M34" s="141">
        <v>10</v>
      </c>
    </row>
    <row r="35" spans="1:13" x14ac:dyDescent="0.35">
      <c r="A35" s="139" t="s">
        <v>941</v>
      </c>
      <c r="B35" s="139" t="s">
        <v>939</v>
      </c>
      <c r="C35" s="146" t="s">
        <v>214</v>
      </c>
      <c r="D35" s="98" t="s">
        <v>1036</v>
      </c>
      <c r="E35" s="318">
        <v>66</v>
      </c>
      <c r="F35" s="144">
        <v>13.2</v>
      </c>
      <c r="G35" s="319">
        <v>0.36363636363636365</v>
      </c>
      <c r="H35" s="131"/>
      <c r="I35" s="150">
        <v>15</v>
      </c>
      <c r="J35" s="142">
        <v>11</v>
      </c>
      <c r="K35" s="142">
        <v>13</v>
      </c>
      <c r="L35" s="141">
        <v>16</v>
      </c>
      <c r="M35" s="141">
        <v>11</v>
      </c>
    </row>
    <row r="36" spans="1:13" x14ac:dyDescent="0.35">
      <c r="A36" s="139" t="s">
        <v>944</v>
      </c>
      <c r="B36" s="139" t="s">
        <v>945</v>
      </c>
      <c r="C36" s="146" t="s">
        <v>974</v>
      </c>
      <c r="D36" s="148" t="s">
        <v>975</v>
      </c>
      <c r="E36" s="318">
        <v>63</v>
      </c>
      <c r="F36" s="144">
        <v>12.6</v>
      </c>
      <c r="G36" s="319">
        <v>0.14285714285714285</v>
      </c>
      <c r="H36" s="155"/>
      <c r="I36" s="156">
        <v>16</v>
      </c>
      <c r="J36" s="142">
        <v>11</v>
      </c>
      <c r="K36" s="142">
        <v>12</v>
      </c>
      <c r="L36" s="141">
        <v>10</v>
      </c>
      <c r="M36" s="141">
        <v>14</v>
      </c>
    </row>
    <row r="37" spans="1:13" x14ac:dyDescent="0.35">
      <c r="A37" s="139" t="s">
        <v>941</v>
      </c>
      <c r="B37" s="139" t="s">
        <v>939</v>
      </c>
      <c r="C37" s="146" t="s">
        <v>216</v>
      </c>
      <c r="D37" s="98" t="s">
        <v>1023</v>
      </c>
      <c r="E37" s="318">
        <v>62</v>
      </c>
      <c r="F37" s="144">
        <v>12.4</v>
      </c>
      <c r="G37" s="319">
        <v>-0.42857142857142855</v>
      </c>
      <c r="H37" s="131"/>
      <c r="I37" s="150">
        <v>8</v>
      </c>
      <c r="J37" s="142">
        <v>14</v>
      </c>
      <c r="K37" s="142">
        <v>11</v>
      </c>
      <c r="L37" s="141">
        <v>15</v>
      </c>
      <c r="M37" s="141">
        <v>14</v>
      </c>
    </row>
    <row r="38" spans="1:13" x14ac:dyDescent="0.35">
      <c r="A38" s="139" t="s">
        <v>938</v>
      </c>
      <c r="B38" s="139" t="s">
        <v>950</v>
      </c>
      <c r="C38" s="146" t="s">
        <v>151</v>
      </c>
      <c r="D38" s="98" t="s">
        <v>953</v>
      </c>
      <c r="E38" s="318">
        <v>58</v>
      </c>
      <c r="F38" s="144">
        <v>11.6</v>
      </c>
      <c r="G38" s="319">
        <v>-0.46153846153846156</v>
      </c>
      <c r="H38" s="131"/>
      <c r="I38" s="297">
        <v>7</v>
      </c>
      <c r="J38" s="142">
        <v>17</v>
      </c>
      <c r="K38" s="142">
        <v>9</v>
      </c>
      <c r="L38" s="141">
        <v>12</v>
      </c>
      <c r="M38" s="141">
        <v>13</v>
      </c>
    </row>
    <row r="39" spans="1:13" x14ac:dyDescent="0.35">
      <c r="A39" s="147" t="s">
        <v>969</v>
      </c>
      <c r="B39" s="147" t="s">
        <v>970</v>
      </c>
      <c r="C39" s="146" t="s">
        <v>181</v>
      </c>
      <c r="D39" s="148" t="s">
        <v>1027</v>
      </c>
      <c r="E39" s="318">
        <v>58</v>
      </c>
      <c r="F39" s="144">
        <v>11.6</v>
      </c>
      <c r="G39" s="319">
        <v>-0.5</v>
      </c>
      <c r="H39" s="131"/>
      <c r="I39" s="154">
        <v>4</v>
      </c>
      <c r="J39" s="149">
        <v>20</v>
      </c>
      <c r="K39" s="149">
        <v>15</v>
      </c>
      <c r="L39" s="144">
        <v>11</v>
      </c>
      <c r="M39" s="144">
        <v>8</v>
      </c>
    </row>
    <row r="40" spans="1:13" x14ac:dyDescent="0.35">
      <c r="A40" s="139" t="s">
        <v>993</v>
      </c>
      <c r="B40" s="139" t="s">
        <v>950</v>
      </c>
      <c r="C40" s="146" t="s">
        <v>339</v>
      </c>
      <c r="D40" s="98" t="s">
        <v>108</v>
      </c>
      <c r="E40" s="318">
        <v>56</v>
      </c>
      <c r="F40" s="144">
        <v>11.2</v>
      </c>
      <c r="G40" s="319">
        <v>5.333333333333333</v>
      </c>
      <c r="H40" s="131"/>
      <c r="I40" s="210">
        <v>19</v>
      </c>
      <c r="J40" s="142">
        <v>23</v>
      </c>
      <c r="K40" s="142">
        <v>6</v>
      </c>
      <c r="L40" s="141">
        <v>5</v>
      </c>
      <c r="M40" s="141">
        <v>3</v>
      </c>
    </row>
    <row r="41" spans="1:13" x14ac:dyDescent="0.35">
      <c r="A41" s="147" t="s">
        <v>969</v>
      </c>
      <c r="B41" s="147" t="s">
        <v>970</v>
      </c>
      <c r="C41" s="146" t="s">
        <v>182</v>
      </c>
      <c r="D41" s="148" t="s">
        <v>1028</v>
      </c>
      <c r="E41" s="318">
        <v>51</v>
      </c>
      <c r="F41" s="144">
        <v>10.199999999999999</v>
      </c>
      <c r="G41" s="319">
        <v>1.1666666666666667</v>
      </c>
      <c r="H41" s="131"/>
      <c r="I41" s="154">
        <v>13</v>
      </c>
      <c r="J41" s="149">
        <v>8</v>
      </c>
      <c r="K41" s="149">
        <v>11</v>
      </c>
      <c r="L41" s="144">
        <v>13</v>
      </c>
      <c r="M41" s="144">
        <v>6</v>
      </c>
    </row>
    <row r="42" spans="1:13" x14ac:dyDescent="0.35">
      <c r="A42" s="139" t="s">
        <v>938</v>
      </c>
      <c r="B42" s="139" t="s">
        <v>950</v>
      </c>
      <c r="C42" s="146" t="s">
        <v>973</v>
      </c>
      <c r="D42" s="98" t="s">
        <v>107</v>
      </c>
      <c r="E42" s="318">
        <v>50</v>
      </c>
      <c r="F42" s="144">
        <v>10</v>
      </c>
      <c r="G42" s="319">
        <v>-9.0909090909090912E-2</v>
      </c>
      <c r="H42" s="155"/>
      <c r="I42" s="154">
        <v>10</v>
      </c>
      <c r="J42" s="149">
        <v>11</v>
      </c>
      <c r="K42" s="149">
        <v>9</v>
      </c>
      <c r="L42" s="141">
        <v>9</v>
      </c>
      <c r="M42" s="141">
        <v>11</v>
      </c>
    </row>
    <row r="43" spans="1:13" x14ac:dyDescent="0.35">
      <c r="A43" s="139" t="s">
        <v>938</v>
      </c>
      <c r="B43" s="139" t="s">
        <v>950</v>
      </c>
      <c r="C43" s="146" t="s">
        <v>153</v>
      </c>
      <c r="D43" s="98" t="s">
        <v>963</v>
      </c>
      <c r="E43" s="318">
        <v>49</v>
      </c>
      <c r="F43" s="144">
        <v>9.8000000000000007</v>
      </c>
      <c r="G43" s="319">
        <v>0</v>
      </c>
      <c r="H43" s="131"/>
      <c r="I43" s="297">
        <v>10</v>
      </c>
      <c r="J43" s="142">
        <v>8</v>
      </c>
      <c r="K43" s="142">
        <v>11</v>
      </c>
      <c r="L43" s="141">
        <v>10</v>
      </c>
      <c r="M43" s="141">
        <v>10</v>
      </c>
    </row>
    <row r="44" spans="1:13" x14ac:dyDescent="0.35">
      <c r="A44" s="139" t="s">
        <v>938</v>
      </c>
      <c r="B44" s="139" t="s">
        <v>988</v>
      </c>
      <c r="C44" s="146" t="s">
        <v>296</v>
      </c>
      <c r="D44" s="98" t="s">
        <v>995</v>
      </c>
      <c r="E44" s="318">
        <v>46</v>
      </c>
      <c r="F44" s="144">
        <v>9.1999999999999993</v>
      </c>
      <c r="G44" s="319">
        <v>0.125</v>
      </c>
      <c r="H44" s="131"/>
      <c r="I44" s="154">
        <v>9</v>
      </c>
      <c r="J44" s="149">
        <v>10</v>
      </c>
      <c r="K44" s="149">
        <v>10</v>
      </c>
      <c r="L44" s="141">
        <v>9</v>
      </c>
      <c r="M44" s="141">
        <v>8</v>
      </c>
    </row>
    <row r="45" spans="1:13" x14ac:dyDescent="0.35">
      <c r="A45" s="139" t="s">
        <v>944</v>
      </c>
      <c r="B45" s="139" t="s">
        <v>945</v>
      </c>
      <c r="C45" s="146" t="s">
        <v>283</v>
      </c>
      <c r="D45" s="148" t="s">
        <v>968</v>
      </c>
      <c r="E45" s="318">
        <v>45</v>
      </c>
      <c r="F45" s="144">
        <v>9</v>
      </c>
      <c r="G45" s="319">
        <v>0</v>
      </c>
      <c r="H45" s="131"/>
      <c r="I45" s="297">
        <v>8</v>
      </c>
      <c r="J45" s="142">
        <v>9</v>
      </c>
      <c r="K45" s="142">
        <v>15</v>
      </c>
      <c r="L45" s="141">
        <v>5</v>
      </c>
      <c r="M45" s="141">
        <v>8</v>
      </c>
    </row>
    <row r="46" spans="1:13" x14ac:dyDescent="0.35">
      <c r="A46" s="139" t="s">
        <v>938</v>
      </c>
      <c r="B46" s="139" t="s">
        <v>950</v>
      </c>
      <c r="C46" s="146" t="s">
        <v>316</v>
      </c>
      <c r="D46" s="98" t="s">
        <v>1008</v>
      </c>
      <c r="E46" s="318">
        <v>45</v>
      </c>
      <c r="F46" s="144">
        <v>9</v>
      </c>
      <c r="G46" s="319">
        <v>0.55555555555555558</v>
      </c>
      <c r="H46" s="131"/>
      <c r="I46" s="152">
        <v>14</v>
      </c>
      <c r="J46" s="144">
        <v>12</v>
      </c>
      <c r="K46" s="144">
        <v>4</v>
      </c>
      <c r="L46" s="141">
        <v>6</v>
      </c>
      <c r="M46" s="141">
        <v>9</v>
      </c>
    </row>
    <row r="47" spans="1:13" x14ac:dyDescent="0.35">
      <c r="A47" s="139" t="s">
        <v>944</v>
      </c>
      <c r="B47" s="139" t="s">
        <v>945</v>
      </c>
      <c r="C47" s="146" t="s">
        <v>1014</v>
      </c>
      <c r="D47" s="148" t="s">
        <v>1015</v>
      </c>
      <c r="E47" s="318">
        <v>39</v>
      </c>
      <c r="F47" s="144">
        <v>7.8</v>
      </c>
      <c r="G47" s="319">
        <v>0.83333333333333337</v>
      </c>
      <c r="H47" s="131"/>
      <c r="I47" s="150">
        <v>11</v>
      </c>
      <c r="J47" s="142">
        <v>12</v>
      </c>
      <c r="K47" s="142">
        <v>6</v>
      </c>
      <c r="L47" s="141">
        <v>4</v>
      </c>
      <c r="M47" s="141">
        <v>6</v>
      </c>
    </row>
    <row r="48" spans="1:13" x14ac:dyDescent="0.35">
      <c r="A48" s="139" t="s">
        <v>938</v>
      </c>
      <c r="B48" s="139" t="s">
        <v>950</v>
      </c>
      <c r="C48" s="146" t="s">
        <v>982</v>
      </c>
      <c r="D48" s="98" t="s">
        <v>983</v>
      </c>
      <c r="E48" s="318">
        <v>37</v>
      </c>
      <c r="F48" s="144">
        <v>7.4</v>
      </c>
      <c r="G48" s="319"/>
      <c r="H48" s="155"/>
      <c r="I48" s="154"/>
      <c r="J48" s="149">
        <v>3</v>
      </c>
      <c r="K48" s="149">
        <v>15</v>
      </c>
      <c r="L48" s="141">
        <v>19</v>
      </c>
      <c r="M48" s="141"/>
    </row>
    <row r="49" spans="1:13" ht="29" x14ac:dyDescent="0.35">
      <c r="A49" s="139" t="s">
        <v>941</v>
      </c>
      <c r="B49" s="139" t="s">
        <v>939</v>
      </c>
      <c r="C49" s="146" t="s">
        <v>1001</v>
      </c>
      <c r="D49" s="98" t="s">
        <v>1002</v>
      </c>
      <c r="E49" s="318">
        <v>37</v>
      </c>
      <c r="F49" s="144">
        <v>7.4</v>
      </c>
      <c r="G49" s="319">
        <v>0.16666666666666666</v>
      </c>
      <c r="H49" s="131"/>
      <c r="I49" s="150">
        <v>7</v>
      </c>
      <c r="J49" s="142">
        <v>4</v>
      </c>
      <c r="K49" s="142">
        <v>16</v>
      </c>
      <c r="L49" s="141">
        <v>4</v>
      </c>
      <c r="M49" s="141">
        <v>6</v>
      </c>
    </row>
    <row r="50" spans="1:13" x14ac:dyDescent="0.35">
      <c r="A50" s="139" t="s">
        <v>938</v>
      </c>
      <c r="B50" s="139" t="s">
        <v>950</v>
      </c>
      <c r="C50" s="146" t="s">
        <v>314</v>
      </c>
      <c r="D50" s="98" t="s">
        <v>1022</v>
      </c>
      <c r="E50" s="318">
        <v>37</v>
      </c>
      <c r="F50" s="144">
        <v>7.4</v>
      </c>
      <c r="G50" s="319">
        <v>1.5</v>
      </c>
      <c r="H50" s="131"/>
      <c r="I50" s="154">
        <v>10</v>
      </c>
      <c r="J50" s="149">
        <v>10</v>
      </c>
      <c r="K50" s="149">
        <v>3</v>
      </c>
      <c r="L50" s="141">
        <v>10</v>
      </c>
      <c r="M50" s="141">
        <v>4</v>
      </c>
    </row>
    <row r="51" spans="1:13" x14ac:dyDescent="0.35">
      <c r="A51" s="139" t="s">
        <v>938</v>
      </c>
      <c r="B51" s="139" t="s">
        <v>950</v>
      </c>
      <c r="C51" s="146" t="s">
        <v>155</v>
      </c>
      <c r="D51" s="98" t="s">
        <v>966</v>
      </c>
      <c r="E51" s="318">
        <v>32</v>
      </c>
      <c r="F51" s="144">
        <v>6.4</v>
      </c>
      <c r="G51" s="319">
        <v>0.66666666666666663</v>
      </c>
      <c r="H51" s="131"/>
      <c r="I51" s="297">
        <v>5</v>
      </c>
      <c r="J51" s="149">
        <v>8</v>
      </c>
      <c r="K51" s="149">
        <v>3</v>
      </c>
      <c r="L51" s="141">
        <v>13</v>
      </c>
      <c r="M51" s="141">
        <v>3</v>
      </c>
    </row>
    <row r="52" spans="1:13" x14ac:dyDescent="0.35">
      <c r="A52" s="139" t="s">
        <v>941</v>
      </c>
      <c r="B52" s="139" t="s">
        <v>939</v>
      </c>
      <c r="C52" s="146" t="s">
        <v>204</v>
      </c>
      <c r="D52" s="153" t="s">
        <v>1009</v>
      </c>
      <c r="E52" s="318">
        <v>32</v>
      </c>
      <c r="F52" s="144">
        <v>6.4</v>
      </c>
      <c r="G52" s="319"/>
      <c r="H52" s="131"/>
      <c r="I52" s="150">
        <v>15</v>
      </c>
      <c r="J52" s="142">
        <v>13</v>
      </c>
      <c r="K52" s="142">
        <v>4</v>
      </c>
      <c r="L52" s="141"/>
      <c r="M52" s="141"/>
    </row>
    <row r="53" spans="1:13" x14ac:dyDescent="0.35">
      <c r="A53" s="139" t="s">
        <v>944</v>
      </c>
      <c r="B53" s="139" t="s">
        <v>945</v>
      </c>
      <c r="C53" s="146" t="s">
        <v>279</v>
      </c>
      <c r="D53" s="148" t="s">
        <v>961</v>
      </c>
      <c r="E53" s="318">
        <v>31</v>
      </c>
      <c r="F53" s="144">
        <v>6.2</v>
      </c>
      <c r="G53" s="319">
        <v>0.42857142857142855</v>
      </c>
      <c r="H53" s="131"/>
      <c r="I53" s="297">
        <v>10</v>
      </c>
      <c r="J53" s="142">
        <v>3</v>
      </c>
      <c r="K53" s="142">
        <v>5</v>
      </c>
      <c r="L53" s="141">
        <v>6</v>
      </c>
      <c r="M53" s="141">
        <v>7</v>
      </c>
    </row>
    <row r="54" spans="1:13" x14ac:dyDescent="0.35">
      <c r="A54" s="139" t="s">
        <v>938</v>
      </c>
      <c r="B54" s="139" t="s">
        <v>939</v>
      </c>
      <c r="C54" s="140">
        <v>301</v>
      </c>
      <c r="D54" s="98" t="s">
        <v>940</v>
      </c>
      <c r="E54" s="318">
        <v>29</v>
      </c>
      <c r="F54" s="144">
        <v>5.8</v>
      </c>
      <c r="G54" s="319">
        <v>-0.92307692307692313</v>
      </c>
      <c r="H54" s="131"/>
      <c r="I54" s="297">
        <v>1</v>
      </c>
      <c r="J54" s="142">
        <v>1</v>
      </c>
      <c r="K54" s="142">
        <v>6</v>
      </c>
      <c r="L54" s="141">
        <v>8</v>
      </c>
      <c r="M54" s="141">
        <v>13</v>
      </c>
    </row>
    <row r="55" spans="1:13" x14ac:dyDescent="0.35">
      <c r="A55" s="147" t="s">
        <v>944</v>
      </c>
      <c r="B55" s="147" t="s">
        <v>945</v>
      </c>
      <c r="C55" s="146">
        <v>344</v>
      </c>
      <c r="D55" s="148" t="s">
        <v>946</v>
      </c>
      <c r="E55" s="318">
        <v>24</v>
      </c>
      <c r="F55" s="144">
        <v>4.8</v>
      </c>
      <c r="G55" s="319">
        <v>-0.33333333333333331</v>
      </c>
      <c r="H55" s="131"/>
      <c r="I55" s="297">
        <v>6</v>
      </c>
      <c r="J55" s="149">
        <v>3</v>
      </c>
      <c r="K55" s="149">
        <v>3</v>
      </c>
      <c r="L55" s="144">
        <v>3</v>
      </c>
      <c r="M55" s="144">
        <v>9</v>
      </c>
    </row>
    <row r="56" spans="1:13" x14ac:dyDescent="0.35">
      <c r="A56" s="139" t="s">
        <v>941</v>
      </c>
      <c r="B56" s="139" t="s">
        <v>939</v>
      </c>
      <c r="C56" s="146" t="s">
        <v>210</v>
      </c>
      <c r="D56" s="153" t="s">
        <v>954</v>
      </c>
      <c r="E56" s="318">
        <v>23</v>
      </c>
      <c r="F56" s="144">
        <v>4.5999999999999996</v>
      </c>
      <c r="G56" s="319"/>
      <c r="H56" s="131"/>
      <c r="I56" s="297">
        <v>7</v>
      </c>
      <c r="J56" s="142">
        <v>6</v>
      </c>
      <c r="K56" s="142">
        <v>10</v>
      </c>
      <c r="L56" s="141"/>
      <c r="M56" s="141"/>
    </row>
    <row r="57" spans="1:13" x14ac:dyDescent="0.35">
      <c r="A57" s="139" t="s">
        <v>944</v>
      </c>
      <c r="B57" s="139" t="s">
        <v>945</v>
      </c>
      <c r="C57" s="146" t="s">
        <v>284</v>
      </c>
      <c r="D57" s="148" t="s">
        <v>1016</v>
      </c>
      <c r="E57" s="318">
        <v>23</v>
      </c>
      <c r="F57" s="144">
        <v>4.5999999999999996</v>
      </c>
      <c r="G57" s="319">
        <v>0.33333333333333331</v>
      </c>
      <c r="H57" s="131"/>
      <c r="I57" s="150">
        <v>4</v>
      </c>
      <c r="J57" s="142">
        <v>3</v>
      </c>
      <c r="K57" s="142">
        <v>7</v>
      </c>
      <c r="L57" s="141">
        <v>6</v>
      </c>
      <c r="M57" s="141">
        <v>3</v>
      </c>
    </row>
    <row r="58" spans="1:13" x14ac:dyDescent="0.35">
      <c r="A58" s="139" t="s">
        <v>941</v>
      </c>
      <c r="B58" s="139" t="s">
        <v>942</v>
      </c>
      <c r="C58" s="146">
        <v>608</v>
      </c>
      <c r="D58" s="98" t="s">
        <v>943</v>
      </c>
      <c r="E58" s="318">
        <v>21</v>
      </c>
      <c r="F58" s="144">
        <v>4.2</v>
      </c>
      <c r="G58" s="319">
        <v>-0.66666666666666663</v>
      </c>
      <c r="H58" s="131"/>
      <c r="I58" s="297">
        <v>1</v>
      </c>
      <c r="J58" s="142">
        <v>5</v>
      </c>
      <c r="K58" s="142">
        <v>8</v>
      </c>
      <c r="L58" s="141">
        <v>4</v>
      </c>
      <c r="M58" s="141">
        <v>3</v>
      </c>
    </row>
    <row r="59" spans="1:13" x14ac:dyDescent="0.35">
      <c r="A59" s="139" t="s">
        <v>938</v>
      </c>
      <c r="B59" s="139" t="s">
        <v>950</v>
      </c>
      <c r="C59" s="146" t="s">
        <v>328</v>
      </c>
      <c r="D59" s="98" t="s">
        <v>994</v>
      </c>
      <c r="E59" s="318">
        <v>21</v>
      </c>
      <c r="F59" s="144">
        <v>4.2</v>
      </c>
      <c r="G59" s="319">
        <v>-0.16666666666666666</v>
      </c>
      <c r="H59" s="131"/>
      <c r="I59" s="154">
        <v>5</v>
      </c>
      <c r="J59" s="149">
        <v>5</v>
      </c>
      <c r="K59" s="149">
        <v>3</v>
      </c>
      <c r="L59" s="141">
        <v>2</v>
      </c>
      <c r="M59" s="141">
        <v>6</v>
      </c>
    </row>
    <row r="60" spans="1:13" x14ac:dyDescent="0.35">
      <c r="A60" s="139" t="s">
        <v>941</v>
      </c>
      <c r="B60" s="139" t="s">
        <v>939</v>
      </c>
      <c r="C60" s="146" t="s">
        <v>434</v>
      </c>
      <c r="D60" s="98" t="s">
        <v>956</v>
      </c>
      <c r="E60" s="318">
        <v>19</v>
      </c>
      <c r="F60" s="144">
        <v>3.8</v>
      </c>
      <c r="G60" s="319"/>
      <c r="H60" s="131"/>
      <c r="I60" s="297">
        <v>12</v>
      </c>
      <c r="J60" s="142">
        <v>7</v>
      </c>
      <c r="K60" s="142"/>
      <c r="L60" s="141"/>
      <c r="M60" s="141"/>
    </row>
    <row r="61" spans="1:13" x14ac:dyDescent="0.35">
      <c r="A61" s="139" t="s">
        <v>941</v>
      </c>
      <c r="B61" s="139" t="s">
        <v>939</v>
      </c>
      <c r="C61" s="146" t="s">
        <v>213</v>
      </c>
      <c r="D61" s="98" t="s">
        <v>957</v>
      </c>
      <c r="E61" s="318">
        <v>18</v>
      </c>
      <c r="F61" s="144">
        <v>3.6</v>
      </c>
      <c r="G61" s="319">
        <v>-1</v>
      </c>
      <c r="H61" s="131"/>
      <c r="I61" s="150"/>
      <c r="J61" s="142">
        <v>0</v>
      </c>
      <c r="K61" s="142">
        <v>3</v>
      </c>
      <c r="L61" s="141">
        <v>5</v>
      </c>
      <c r="M61" s="141">
        <v>10</v>
      </c>
    </row>
    <row r="62" spans="1:13" x14ac:dyDescent="0.35">
      <c r="A62" s="147" t="s">
        <v>969</v>
      </c>
      <c r="B62" s="147" t="s">
        <v>984</v>
      </c>
      <c r="C62" s="146" t="s">
        <v>185</v>
      </c>
      <c r="D62" s="148" t="s">
        <v>1032</v>
      </c>
      <c r="E62" s="318">
        <v>18</v>
      </c>
      <c r="F62" s="144">
        <v>3.6</v>
      </c>
      <c r="G62" s="319">
        <v>0.5</v>
      </c>
      <c r="H62" s="131"/>
      <c r="I62" s="154">
        <v>3</v>
      </c>
      <c r="J62" s="149">
        <v>7</v>
      </c>
      <c r="K62" s="149">
        <v>3</v>
      </c>
      <c r="L62" s="144">
        <v>3</v>
      </c>
      <c r="M62" s="144">
        <v>2</v>
      </c>
    </row>
    <row r="63" spans="1:13" x14ac:dyDescent="0.35">
      <c r="A63" s="139" t="s">
        <v>938</v>
      </c>
      <c r="B63" s="139" t="s">
        <v>950</v>
      </c>
      <c r="C63" s="146" t="s">
        <v>972</v>
      </c>
      <c r="D63" s="98" t="s">
        <v>106</v>
      </c>
      <c r="E63" s="318">
        <v>17</v>
      </c>
      <c r="F63" s="144">
        <v>3.4</v>
      </c>
      <c r="G63" s="319">
        <v>4</v>
      </c>
      <c r="H63" s="131"/>
      <c r="I63" s="154">
        <v>5</v>
      </c>
      <c r="J63" s="149">
        <v>0</v>
      </c>
      <c r="K63" s="149">
        <v>5</v>
      </c>
      <c r="L63" s="141">
        <v>6</v>
      </c>
      <c r="M63" s="141">
        <v>1</v>
      </c>
    </row>
    <row r="64" spans="1:13" x14ac:dyDescent="0.35">
      <c r="A64" s="139" t="s">
        <v>941</v>
      </c>
      <c r="B64" s="139" t="s">
        <v>939</v>
      </c>
      <c r="C64" s="146" t="s">
        <v>118</v>
      </c>
      <c r="D64" s="98" t="s">
        <v>964</v>
      </c>
      <c r="E64" s="318">
        <v>13</v>
      </c>
      <c r="F64" s="144">
        <v>2.6</v>
      </c>
      <c r="G64" s="319">
        <v>-0.66666666666666663</v>
      </c>
      <c r="H64" s="131"/>
      <c r="I64" s="297">
        <v>1</v>
      </c>
      <c r="J64" s="142">
        <v>2</v>
      </c>
      <c r="K64" s="142">
        <v>4</v>
      </c>
      <c r="L64" s="141">
        <v>3</v>
      </c>
      <c r="M64" s="141">
        <v>3</v>
      </c>
    </row>
    <row r="65" spans="1:13" x14ac:dyDescent="0.35">
      <c r="A65" s="139" t="s">
        <v>938</v>
      </c>
      <c r="B65" s="139" t="s">
        <v>950</v>
      </c>
      <c r="C65" s="140" t="s">
        <v>1034</v>
      </c>
      <c r="D65" s="98" t="s">
        <v>1035</v>
      </c>
      <c r="E65" s="318">
        <v>8</v>
      </c>
      <c r="F65" s="144">
        <v>1.6</v>
      </c>
      <c r="G65" s="319">
        <v>-0.75</v>
      </c>
      <c r="H65" s="131"/>
      <c r="I65" s="154">
        <v>1</v>
      </c>
      <c r="J65" s="149">
        <v>0</v>
      </c>
      <c r="K65" s="149">
        <v>1</v>
      </c>
      <c r="L65" s="141">
        <v>2</v>
      </c>
      <c r="M65" s="141">
        <v>4</v>
      </c>
    </row>
    <row r="66" spans="1:13" x14ac:dyDescent="0.35">
      <c r="A66" s="139" t="s">
        <v>938</v>
      </c>
      <c r="B66" s="139" t="s">
        <v>950</v>
      </c>
      <c r="C66" s="146" t="s">
        <v>156</v>
      </c>
      <c r="D66" s="98" t="s">
        <v>967</v>
      </c>
      <c r="E66" s="318">
        <v>6</v>
      </c>
      <c r="F66" s="144">
        <v>1.2</v>
      </c>
      <c r="G66" s="319">
        <v>0</v>
      </c>
      <c r="H66" s="131"/>
      <c r="I66" s="297">
        <v>1</v>
      </c>
      <c r="J66" s="149">
        <v>0</v>
      </c>
      <c r="K66" s="149">
        <v>1</v>
      </c>
      <c r="L66" s="141">
        <v>3</v>
      </c>
      <c r="M66" s="141">
        <v>1</v>
      </c>
    </row>
    <row r="67" spans="1:13" x14ac:dyDescent="0.35">
      <c r="A67" s="139" t="s">
        <v>938</v>
      </c>
      <c r="B67" s="139" t="s">
        <v>950</v>
      </c>
      <c r="C67" s="146" t="s">
        <v>332</v>
      </c>
      <c r="D67" s="98" t="s">
        <v>955</v>
      </c>
      <c r="E67" s="318">
        <v>4</v>
      </c>
      <c r="F67" s="144">
        <v>0.8</v>
      </c>
      <c r="G67" s="319">
        <v>-0.5</v>
      </c>
      <c r="H67" s="131"/>
      <c r="I67" s="297">
        <v>1</v>
      </c>
      <c r="J67" s="144">
        <v>0</v>
      </c>
      <c r="K67" s="144">
        <v>0</v>
      </c>
      <c r="L67" s="141">
        <v>1</v>
      </c>
      <c r="M67" s="141">
        <v>2</v>
      </c>
    </row>
    <row r="68" spans="1:13" x14ac:dyDescent="0.35">
      <c r="A68" s="139" t="s">
        <v>938</v>
      </c>
      <c r="B68" s="139" t="s">
        <v>950</v>
      </c>
      <c r="C68" s="146" t="s">
        <v>432</v>
      </c>
      <c r="D68" s="98" t="s">
        <v>951</v>
      </c>
      <c r="E68" s="318">
        <v>3</v>
      </c>
      <c r="F68" s="144">
        <v>0.6</v>
      </c>
      <c r="G68" s="319">
        <v>-1</v>
      </c>
      <c r="H68" s="131"/>
      <c r="I68" s="150"/>
      <c r="J68" s="142">
        <v>0</v>
      </c>
      <c r="K68" s="142">
        <v>1</v>
      </c>
      <c r="L68" s="141"/>
      <c r="M68" s="141">
        <v>2</v>
      </c>
    </row>
    <row r="69" spans="1:13" x14ac:dyDescent="0.35">
      <c r="A69" s="139" t="s">
        <v>938</v>
      </c>
      <c r="B69" s="139" t="s">
        <v>950</v>
      </c>
      <c r="C69" s="151" t="s">
        <v>160</v>
      </c>
      <c r="D69" s="98" t="s">
        <v>1025</v>
      </c>
      <c r="E69" s="318">
        <v>3</v>
      </c>
      <c r="F69" s="144">
        <v>0.6</v>
      </c>
      <c r="G69" s="319"/>
      <c r="H69" s="131"/>
      <c r="I69" s="154">
        <v>1</v>
      </c>
      <c r="J69" s="149">
        <v>1</v>
      </c>
      <c r="K69" s="149"/>
      <c r="L69" s="141">
        <v>1</v>
      </c>
      <c r="M69" s="141"/>
    </row>
    <row r="70" spans="1:13" x14ac:dyDescent="0.35">
      <c r="A70" s="139" t="s">
        <v>938</v>
      </c>
      <c r="B70" s="139" t="s">
        <v>950</v>
      </c>
      <c r="C70" s="151" t="s">
        <v>150</v>
      </c>
      <c r="D70" s="98" t="s">
        <v>952</v>
      </c>
      <c r="E70" s="318">
        <v>2</v>
      </c>
      <c r="F70" s="144">
        <v>0.4</v>
      </c>
      <c r="G70" s="319">
        <v>-1</v>
      </c>
      <c r="H70" s="131"/>
      <c r="I70" s="152"/>
      <c r="J70" s="144">
        <v>0</v>
      </c>
      <c r="K70" s="144">
        <v>0</v>
      </c>
      <c r="L70" s="141">
        <v>1</v>
      </c>
      <c r="M70" s="141">
        <v>1</v>
      </c>
    </row>
    <row r="71" spans="1:13" x14ac:dyDescent="0.35">
      <c r="A71" s="139" t="s">
        <v>941</v>
      </c>
      <c r="B71" s="139" t="s">
        <v>939</v>
      </c>
      <c r="C71" s="151" t="s">
        <v>117</v>
      </c>
      <c r="D71" s="98" t="s">
        <v>958</v>
      </c>
      <c r="E71" s="318">
        <v>2</v>
      </c>
      <c r="F71" s="144">
        <v>0.4</v>
      </c>
      <c r="G71" s="319">
        <v>-1</v>
      </c>
      <c r="H71" s="131"/>
      <c r="I71" s="150"/>
      <c r="J71" s="142">
        <v>0</v>
      </c>
      <c r="K71" s="142">
        <v>0</v>
      </c>
      <c r="L71" s="141">
        <v>1</v>
      </c>
      <c r="M71" s="141">
        <v>1</v>
      </c>
    </row>
    <row r="72" spans="1:13" x14ac:dyDescent="0.35">
      <c r="A72" s="147" t="s">
        <v>969</v>
      </c>
      <c r="B72" s="147" t="s">
        <v>984</v>
      </c>
      <c r="C72" s="146" t="s">
        <v>404</v>
      </c>
      <c r="D72" s="98" t="s">
        <v>998</v>
      </c>
      <c r="E72" s="318">
        <v>2</v>
      </c>
      <c r="F72" s="144">
        <v>0.4</v>
      </c>
      <c r="G72" s="319"/>
      <c r="H72" s="131"/>
      <c r="I72" s="154">
        <v>2</v>
      </c>
      <c r="J72" s="149"/>
      <c r="K72" s="149"/>
      <c r="L72" s="141"/>
      <c r="M72" s="141"/>
    </row>
    <row r="73" spans="1:13" x14ac:dyDescent="0.35">
      <c r="A73" s="147" t="s">
        <v>969</v>
      </c>
      <c r="B73" s="147" t="s">
        <v>984</v>
      </c>
      <c r="C73" s="151" t="s">
        <v>616</v>
      </c>
      <c r="D73" s="148" t="s">
        <v>1013</v>
      </c>
      <c r="E73" s="318">
        <v>2</v>
      </c>
      <c r="F73" s="144">
        <v>0.4</v>
      </c>
      <c r="G73" s="319">
        <v>-1</v>
      </c>
      <c r="H73" s="155"/>
      <c r="I73" s="154"/>
      <c r="J73" s="149">
        <v>0</v>
      </c>
      <c r="K73" s="149"/>
      <c r="L73" s="144">
        <v>1</v>
      </c>
      <c r="M73" s="144">
        <v>1</v>
      </c>
    </row>
    <row r="74" spans="1:13" x14ac:dyDescent="0.35">
      <c r="A74" s="139" t="s">
        <v>941</v>
      </c>
      <c r="B74" s="139" t="s">
        <v>939</v>
      </c>
      <c r="C74" s="151" t="s">
        <v>422</v>
      </c>
      <c r="D74" s="98" t="s">
        <v>949</v>
      </c>
      <c r="E74" s="318">
        <v>1</v>
      </c>
      <c r="F74" s="144">
        <v>0.2</v>
      </c>
      <c r="G74" s="319">
        <v>-1</v>
      </c>
      <c r="H74" s="131"/>
      <c r="I74" s="150"/>
      <c r="J74" s="142">
        <v>0</v>
      </c>
      <c r="K74" s="142"/>
      <c r="L74" s="141"/>
      <c r="M74" s="141">
        <v>1</v>
      </c>
    </row>
    <row r="75" spans="1:13" x14ac:dyDescent="0.35">
      <c r="A75" s="139" t="s">
        <v>941</v>
      </c>
      <c r="B75" s="139" t="s">
        <v>939</v>
      </c>
      <c r="C75" s="151" t="s">
        <v>212</v>
      </c>
      <c r="D75" s="98" t="s">
        <v>960</v>
      </c>
      <c r="E75" s="318">
        <v>1</v>
      </c>
      <c r="F75" s="144">
        <v>0.2</v>
      </c>
      <c r="G75" s="319">
        <v>-1</v>
      </c>
      <c r="H75" s="131"/>
      <c r="I75" s="150"/>
      <c r="J75" s="142">
        <v>0</v>
      </c>
      <c r="K75" s="142"/>
      <c r="L75" s="141"/>
      <c r="M75" s="141">
        <v>1</v>
      </c>
    </row>
    <row r="76" spans="1:13" x14ac:dyDescent="0.35">
      <c r="A76" s="139" t="s">
        <v>938</v>
      </c>
      <c r="B76" s="139" t="s">
        <v>950</v>
      </c>
      <c r="C76" s="146" t="s">
        <v>154</v>
      </c>
      <c r="D76" s="148" t="s">
        <v>965</v>
      </c>
      <c r="E76" s="318">
        <v>1</v>
      </c>
      <c r="F76" s="144">
        <v>0.2</v>
      </c>
      <c r="G76" s="319"/>
      <c r="H76" s="131"/>
      <c r="I76" s="150"/>
      <c r="J76" s="142">
        <v>0</v>
      </c>
      <c r="K76" s="142">
        <v>1</v>
      </c>
      <c r="L76" s="141">
        <v>0</v>
      </c>
      <c r="M76" s="141">
        <v>0</v>
      </c>
    </row>
    <row r="77" spans="1:13" x14ac:dyDescent="0.35">
      <c r="D77" s="161"/>
      <c r="E77" s="165"/>
      <c r="F77" s="165"/>
      <c r="G77" s="166"/>
      <c r="H77" s="131"/>
      <c r="I77" s="164"/>
      <c r="J77" s="163"/>
      <c r="K77" s="162"/>
      <c r="L77" s="162"/>
      <c r="M77" s="162"/>
    </row>
    <row r="78" spans="1:13" x14ac:dyDescent="0.35">
      <c r="D78" s="167"/>
      <c r="E78" s="165"/>
      <c r="F78" s="165"/>
      <c r="G78" s="171"/>
      <c r="H78" s="131"/>
      <c r="I78" s="170"/>
      <c r="J78" s="169"/>
      <c r="K78" s="162"/>
      <c r="L78" s="162"/>
      <c r="M78" s="168"/>
    </row>
    <row r="79" spans="1:13" ht="16" thickBot="1" x14ac:dyDescent="0.4">
      <c r="A79" s="481" t="s">
        <v>1037</v>
      </c>
      <c r="B79" s="482"/>
      <c r="C79" s="482"/>
      <c r="D79" s="482"/>
      <c r="E79" s="311">
        <f>SUM(I79:M79)</f>
        <v>1341</v>
      </c>
      <c r="F79" s="312">
        <f t="shared" ref="F79" si="1">E79/5</f>
        <v>268.2</v>
      </c>
      <c r="G79" s="313">
        <f>((I79-M79)/M79)</f>
        <v>-0.21678321678321677</v>
      </c>
      <c r="H79" s="174"/>
      <c r="I79" s="173">
        <f>SUM(I81:I128)</f>
        <v>224</v>
      </c>
      <c r="J79" s="173">
        <f>SUM(J81:J128)</f>
        <v>312</v>
      </c>
      <c r="K79" s="172">
        <f>SUM(K81:K127)</f>
        <v>304</v>
      </c>
      <c r="L79" s="172">
        <f>SUM(L81:L127)</f>
        <v>215</v>
      </c>
      <c r="M79" s="172">
        <f>SUM(M81:M127)</f>
        <v>286</v>
      </c>
    </row>
    <row r="80" spans="1:13" ht="31.5" thickTop="1" x14ac:dyDescent="0.35">
      <c r="A80" s="320" t="s">
        <v>104</v>
      </c>
      <c r="B80" s="320" t="s">
        <v>105</v>
      </c>
      <c r="C80" s="320" t="s">
        <v>933</v>
      </c>
      <c r="D80" s="320" t="s">
        <v>934</v>
      </c>
      <c r="E80" s="320" t="s">
        <v>935</v>
      </c>
      <c r="F80" s="320" t="s">
        <v>936</v>
      </c>
      <c r="G80" s="320" t="s">
        <v>937</v>
      </c>
      <c r="H80" s="174"/>
      <c r="I80" s="135">
        <v>2020</v>
      </c>
      <c r="J80" s="135">
        <v>2019</v>
      </c>
      <c r="K80" s="177">
        <v>2018</v>
      </c>
      <c r="L80" s="177">
        <v>2017</v>
      </c>
      <c r="M80" s="177">
        <v>2016</v>
      </c>
    </row>
    <row r="81" spans="1:13" ht="29" x14ac:dyDescent="0.35">
      <c r="A81" s="178" t="s">
        <v>944</v>
      </c>
      <c r="B81" s="178" t="s">
        <v>945</v>
      </c>
      <c r="C81" s="140" t="s">
        <v>1041</v>
      </c>
      <c r="D81" s="179" t="s">
        <v>1042</v>
      </c>
      <c r="E81" s="318">
        <v>102</v>
      </c>
      <c r="F81" s="144">
        <v>20.399999999999999</v>
      </c>
      <c r="G81" s="319">
        <v>-0.85416666666666663</v>
      </c>
      <c r="H81" s="174"/>
      <c r="I81" s="181">
        <v>7</v>
      </c>
      <c r="J81" s="180">
        <v>23</v>
      </c>
      <c r="K81" s="180">
        <v>17</v>
      </c>
      <c r="L81" s="180">
        <v>7</v>
      </c>
      <c r="M81" s="180">
        <v>48</v>
      </c>
    </row>
    <row r="82" spans="1:13" x14ac:dyDescent="0.35">
      <c r="A82" s="178" t="s">
        <v>941</v>
      </c>
      <c r="B82" s="178" t="s">
        <v>939</v>
      </c>
      <c r="C82" s="146" t="s">
        <v>215</v>
      </c>
      <c r="D82" s="179" t="s">
        <v>1085</v>
      </c>
      <c r="E82" s="318">
        <v>88</v>
      </c>
      <c r="F82" s="144">
        <v>17.600000000000001</v>
      </c>
      <c r="G82" s="319">
        <v>0.25</v>
      </c>
      <c r="H82" s="174"/>
      <c r="I82" s="181">
        <v>20</v>
      </c>
      <c r="J82" s="180">
        <v>30</v>
      </c>
      <c r="K82" s="180">
        <v>17</v>
      </c>
      <c r="L82" s="180">
        <v>5</v>
      </c>
      <c r="M82" s="180">
        <v>16</v>
      </c>
    </row>
    <row r="83" spans="1:13" x14ac:dyDescent="0.35">
      <c r="A83" s="178" t="s">
        <v>938</v>
      </c>
      <c r="B83" s="178" t="s">
        <v>939</v>
      </c>
      <c r="C83" s="140" t="s">
        <v>349</v>
      </c>
      <c r="D83" s="179" t="s">
        <v>1038</v>
      </c>
      <c r="E83" s="318">
        <v>86</v>
      </c>
      <c r="F83" s="144">
        <v>17.2</v>
      </c>
      <c r="G83" s="319">
        <v>-0.61904761904761907</v>
      </c>
      <c r="H83" s="174"/>
      <c r="I83" s="181">
        <v>8</v>
      </c>
      <c r="J83" s="180">
        <v>18</v>
      </c>
      <c r="K83" s="180">
        <v>24</v>
      </c>
      <c r="L83" s="180">
        <v>15</v>
      </c>
      <c r="M83" s="180">
        <v>21</v>
      </c>
    </row>
    <row r="84" spans="1:13" ht="29" x14ac:dyDescent="0.35">
      <c r="A84" s="178" t="s">
        <v>944</v>
      </c>
      <c r="B84" s="178" t="s">
        <v>945</v>
      </c>
      <c r="C84" s="140" t="s">
        <v>1045</v>
      </c>
      <c r="D84" s="179" t="s">
        <v>1046</v>
      </c>
      <c r="E84" s="318">
        <v>82</v>
      </c>
      <c r="F84" s="144">
        <v>16.399999999999999</v>
      </c>
      <c r="G84" s="319">
        <v>-0.45833333333333331</v>
      </c>
      <c r="H84" s="174"/>
      <c r="I84" s="181">
        <v>13</v>
      </c>
      <c r="J84" s="180">
        <v>15</v>
      </c>
      <c r="K84" s="180">
        <v>15</v>
      </c>
      <c r="L84" s="180">
        <v>15</v>
      </c>
      <c r="M84" s="180">
        <v>24</v>
      </c>
    </row>
    <row r="85" spans="1:13" x14ac:dyDescent="0.35">
      <c r="A85" s="178" t="s">
        <v>938</v>
      </c>
      <c r="B85" s="178" t="s">
        <v>939</v>
      </c>
      <c r="C85" s="146" t="s">
        <v>359</v>
      </c>
      <c r="D85" s="179" t="s">
        <v>1092</v>
      </c>
      <c r="E85" s="318">
        <v>70</v>
      </c>
      <c r="F85" s="144">
        <v>14</v>
      </c>
      <c r="G85" s="319">
        <v>-0.5</v>
      </c>
      <c r="H85" s="174"/>
      <c r="I85" s="181">
        <v>9</v>
      </c>
      <c r="J85" s="180">
        <v>16</v>
      </c>
      <c r="K85" s="180">
        <v>16</v>
      </c>
      <c r="L85" s="180">
        <v>11</v>
      </c>
      <c r="M85" s="180">
        <v>18</v>
      </c>
    </row>
    <row r="86" spans="1:13" x14ac:dyDescent="0.35">
      <c r="A86" s="178" t="s">
        <v>969</v>
      </c>
      <c r="B86" s="178" t="s">
        <v>970</v>
      </c>
      <c r="C86" s="140" t="s">
        <v>372</v>
      </c>
      <c r="D86" s="185" t="s">
        <v>1044</v>
      </c>
      <c r="E86" s="318">
        <v>67</v>
      </c>
      <c r="F86" s="144">
        <v>13.4</v>
      </c>
      <c r="G86" s="319">
        <v>-9.0909090909090912E-2</v>
      </c>
      <c r="H86" s="174"/>
      <c r="I86" s="187">
        <v>10</v>
      </c>
      <c r="J86" s="180">
        <v>12</v>
      </c>
      <c r="K86" s="180">
        <v>18</v>
      </c>
      <c r="L86" s="180">
        <v>16</v>
      </c>
      <c r="M86" s="180">
        <v>11</v>
      </c>
    </row>
    <row r="87" spans="1:13" x14ac:dyDescent="0.35">
      <c r="A87" s="178" t="s">
        <v>938</v>
      </c>
      <c r="B87" s="178" t="s">
        <v>950</v>
      </c>
      <c r="C87" s="146" t="s">
        <v>1054</v>
      </c>
      <c r="D87" s="179" t="s">
        <v>1055</v>
      </c>
      <c r="E87" s="318">
        <v>61</v>
      </c>
      <c r="F87" s="144">
        <v>12.2</v>
      </c>
      <c r="G87" s="319">
        <v>-0.5</v>
      </c>
      <c r="H87" s="186"/>
      <c r="I87" s="181">
        <v>6</v>
      </c>
      <c r="J87" s="180">
        <v>17</v>
      </c>
      <c r="K87" s="180">
        <v>12</v>
      </c>
      <c r="L87" s="180">
        <v>14</v>
      </c>
      <c r="M87" s="180">
        <v>12</v>
      </c>
    </row>
    <row r="88" spans="1:13" x14ac:dyDescent="0.35">
      <c r="A88" s="178" t="s">
        <v>941</v>
      </c>
      <c r="B88" s="178" t="s">
        <v>939</v>
      </c>
      <c r="C88" s="146" t="s">
        <v>206</v>
      </c>
      <c r="D88" s="179" t="s">
        <v>1095</v>
      </c>
      <c r="E88" s="318">
        <v>52</v>
      </c>
      <c r="F88" s="144">
        <v>10.4</v>
      </c>
      <c r="G88" s="319">
        <v>0.2857142857142857</v>
      </c>
      <c r="H88" s="174"/>
      <c r="I88" s="181">
        <v>9</v>
      </c>
      <c r="J88" s="180">
        <v>11</v>
      </c>
      <c r="K88" s="180">
        <v>13</v>
      </c>
      <c r="L88" s="180">
        <v>12</v>
      </c>
      <c r="M88" s="180">
        <v>7</v>
      </c>
    </row>
    <row r="89" spans="1:13" x14ac:dyDescent="0.35">
      <c r="A89" s="178" t="s">
        <v>938</v>
      </c>
      <c r="B89" s="178" t="s">
        <v>950</v>
      </c>
      <c r="C89" s="146" t="s">
        <v>357</v>
      </c>
      <c r="D89" s="192" t="s">
        <v>1058</v>
      </c>
      <c r="E89" s="318">
        <v>48</v>
      </c>
      <c r="F89" s="144">
        <v>9.6</v>
      </c>
      <c r="G89" s="319"/>
      <c r="H89" s="174"/>
      <c r="I89" s="181">
        <v>13</v>
      </c>
      <c r="J89" s="180">
        <v>18</v>
      </c>
      <c r="K89" s="180">
        <v>15</v>
      </c>
      <c r="L89" s="180">
        <v>2</v>
      </c>
      <c r="M89" s="180"/>
    </row>
    <row r="90" spans="1:13" x14ac:dyDescent="0.35">
      <c r="A90" s="178" t="s">
        <v>938</v>
      </c>
      <c r="B90" s="178" t="s">
        <v>950</v>
      </c>
      <c r="C90" s="140" t="s">
        <v>322</v>
      </c>
      <c r="D90" s="179" t="s">
        <v>1049</v>
      </c>
      <c r="E90" s="318">
        <v>44</v>
      </c>
      <c r="F90" s="144">
        <v>8.8000000000000007</v>
      </c>
      <c r="G90" s="319">
        <v>-0.1111111111111111</v>
      </c>
      <c r="H90" s="186"/>
      <c r="I90" s="181">
        <v>8</v>
      </c>
      <c r="J90" s="180">
        <v>13</v>
      </c>
      <c r="K90" s="180">
        <v>7</v>
      </c>
      <c r="L90" s="180">
        <v>7</v>
      </c>
      <c r="M90" s="180">
        <v>9</v>
      </c>
    </row>
    <row r="91" spans="1:13" x14ac:dyDescent="0.35">
      <c r="A91" s="178" t="s">
        <v>969</v>
      </c>
      <c r="B91" s="178" t="s">
        <v>984</v>
      </c>
      <c r="C91" s="146" t="s">
        <v>396</v>
      </c>
      <c r="D91" s="179" t="s">
        <v>1060</v>
      </c>
      <c r="E91" s="318">
        <v>42</v>
      </c>
      <c r="F91" s="144">
        <v>8.4</v>
      </c>
      <c r="G91" s="319">
        <v>2.6666666666666665</v>
      </c>
      <c r="H91" s="174"/>
      <c r="I91" s="181">
        <v>11</v>
      </c>
      <c r="J91" s="180">
        <v>10</v>
      </c>
      <c r="K91" s="180">
        <v>9</v>
      </c>
      <c r="L91" s="180">
        <v>9</v>
      </c>
      <c r="M91" s="180">
        <v>3</v>
      </c>
    </row>
    <row r="92" spans="1:13" x14ac:dyDescent="0.35">
      <c r="A92" s="178" t="s">
        <v>944</v>
      </c>
      <c r="B92" s="178" t="s">
        <v>945</v>
      </c>
      <c r="C92" s="140" t="s">
        <v>469</v>
      </c>
      <c r="D92" s="179" t="s">
        <v>1048</v>
      </c>
      <c r="E92" s="318">
        <v>41</v>
      </c>
      <c r="F92" s="144">
        <v>8.1999999999999993</v>
      </c>
      <c r="G92" s="319">
        <v>0.8</v>
      </c>
      <c r="H92" s="174"/>
      <c r="I92" s="181">
        <v>9</v>
      </c>
      <c r="J92" s="180">
        <v>11</v>
      </c>
      <c r="K92" s="180">
        <v>13</v>
      </c>
      <c r="L92" s="180">
        <v>3</v>
      </c>
      <c r="M92" s="180">
        <v>5</v>
      </c>
    </row>
    <row r="93" spans="1:13" ht="29" x14ac:dyDescent="0.35">
      <c r="A93" s="178" t="s">
        <v>938</v>
      </c>
      <c r="B93" s="178" t="s">
        <v>950</v>
      </c>
      <c r="C93" s="146" t="s">
        <v>1093</v>
      </c>
      <c r="D93" s="179" t="s">
        <v>1094</v>
      </c>
      <c r="E93" s="318">
        <v>39</v>
      </c>
      <c r="F93" s="144">
        <v>7.8</v>
      </c>
      <c r="G93" s="319"/>
      <c r="H93" s="174"/>
      <c r="I93" s="181">
        <v>6</v>
      </c>
      <c r="J93" s="180">
        <v>8</v>
      </c>
      <c r="K93" s="180">
        <v>15</v>
      </c>
      <c r="L93" s="180">
        <v>10</v>
      </c>
      <c r="M93" s="180"/>
    </row>
    <row r="94" spans="1:13" x14ac:dyDescent="0.35">
      <c r="A94" s="183" t="s">
        <v>938</v>
      </c>
      <c r="B94" s="183" t="s">
        <v>988</v>
      </c>
      <c r="C94" s="146" t="s">
        <v>300</v>
      </c>
      <c r="D94" s="185" t="s">
        <v>1067</v>
      </c>
      <c r="E94" s="318">
        <v>36</v>
      </c>
      <c r="F94" s="144">
        <v>7.2</v>
      </c>
      <c r="G94" s="319">
        <v>-0.5</v>
      </c>
      <c r="H94" s="174"/>
      <c r="I94" s="181">
        <v>4</v>
      </c>
      <c r="J94" s="180">
        <v>7</v>
      </c>
      <c r="K94" s="180">
        <v>12</v>
      </c>
      <c r="L94" s="180">
        <v>5</v>
      </c>
      <c r="M94" s="180">
        <v>8</v>
      </c>
    </row>
    <row r="95" spans="1:13" x14ac:dyDescent="0.35">
      <c r="A95" s="178" t="s">
        <v>944</v>
      </c>
      <c r="B95" s="178" t="s">
        <v>945</v>
      </c>
      <c r="C95" s="140" t="s">
        <v>287</v>
      </c>
      <c r="D95" s="179" t="s">
        <v>1081</v>
      </c>
      <c r="E95" s="318">
        <v>36</v>
      </c>
      <c r="F95" s="144">
        <v>7.2</v>
      </c>
      <c r="G95" s="319">
        <v>0.6</v>
      </c>
      <c r="H95" s="174"/>
      <c r="I95" s="181">
        <v>8</v>
      </c>
      <c r="J95" s="180">
        <v>9</v>
      </c>
      <c r="K95" s="180">
        <v>6</v>
      </c>
      <c r="L95" s="180">
        <v>8</v>
      </c>
      <c r="M95" s="180">
        <v>5</v>
      </c>
    </row>
    <row r="96" spans="1:13" x14ac:dyDescent="0.35">
      <c r="A96" s="178" t="s">
        <v>938</v>
      </c>
      <c r="B96" s="178" t="s">
        <v>939</v>
      </c>
      <c r="C96" s="140" t="s">
        <v>1077</v>
      </c>
      <c r="D96" s="179" t="s">
        <v>1078</v>
      </c>
      <c r="E96" s="318">
        <v>34</v>
      </c>
      <c r="F96" s="144">
        <v>6.8</v>
      </c>
      <c r="G96" s="319">
        <v>0.625</v>
      </c>
      <c r="H96" s="174"/>
      <c r="I96" s="181">
        <v>13</v>
      </c>
      <c r="J96" s="180">
        <v>2</v>
      </c>
      <c r="K96" s="180">
        <v>4</v>
      </c>
      <c r="L96" s="180">
        <v>7</v>
      </c>
      <c r="M96" s="180">
        <v>8</v>
      </c>
    </row>
    <row r="97" spans="1:14" x14ac:dyDescent="0.35">
      <c r="A97" s="178" t="s">
        <v>969</v>
      </c>
      <c r="B97" s="178" t="s">
        <v>970</v>
      </c>
      <c r="C97" s="140" t="s">
        <v>375</v>
      </c>
      <c r="D97" s="179" t="s">
        <v>1043</v>
      </c>
      <c r="E97" s="318">
        <v>31</v>
      </c>
      <c r="F97" s="144">
        <v>6.2</v>
      </c>
      <c r="G97" s="319">
        <v>-0.66666666666666663</v>
      </c>
      <c r="H97" s="174"/>
      <c r="I97" s="181">
        <v>2</v>
      </c>
      <c r="J97" s="180">
        <v>4</v>
      </c>
      <c r="K97" s="180">
        <v>9</v>
      </c>
      <c r="L97" s="180">
        <v>10</v>
      </c>
      <c r="M97" s="180">
        <v>6</v>
      </c>
    </row>
    <row r="98" spans="1:14" x14ac:dyDescent="0.35">
      <c r="A98" s="178" t="s">
        <v>938</v>
      </c>
      <c r="B98" s="178" t="s">
        <v>950</v>
      </c>
      <c r="C98" s="140" t="s">
        <v>594</v>
      </c>
      <c r="D98" s="179" t="s">
        <v>1076</v>
      </c>
      <c r="E98" s="318">
        <v>31</v>
      </c>
      <c r="F98" s="144">
        <v>6.2</v>
      </c>
      <c r="G98" s="319">
        <v>-0.54545454545454541</v>
      </c>
      <c r="H98" s="174"/>
      <c r="I98" s="181">
        <v>5</v>
      </c>
      <c r="J98" s="180">
        <v>8</v>
      </c>
      <c r="K98" s="180">
        <v>3</v>
      </c>
      <c r="L98" s="180">
        <v>4</v>
      </c>
      <c r="M98" s="180">
        <v>11</v>
      </c>
    </row>
    <row r="99" spans="1:14" s="233" customFormat="1" ht="21" customHeight="1" x14ac:dyDescent="0.35">
      <c r="A99" s="178" t="s">
        <v>938</v>
      </c>
      <c r="B99" s="178" t="s">
        <v>939</v>
      </c>
      <c r="C99" s="146" t="s">
        <v>1056</v>
      </c>
      <c r="D99" s="179" t="s">
        <v>1057</v>
      </c>
      <c r="E99" s="318">
        <v>29</v>
      </c>
      <c r="F99" s="144">
        <v>5.8</v>
      </c>
      <c r="G99" s="319">
        <v>-0.16666666666666666</v>
      </c>
      <c r="H99" s="174"/>
      <c r="I99" s="181">
        <v>5</v>
      </c>
      <c r="J99" s="180">
        <v>4</v>
      </c>
      <c r="K99" s="180">
        <v>8</v>
      </c>
      <c r="L99" s="180">
        <v>6</v>
      </c>
      <c r="M99" s="180">
        <v>6</v>
      </c>
      <c r="N99" s="317"/>
    </row>
    <row r="100" spans="1:14" x14ac:dyDescent="0.35">
      <c r="A100" s="178" t="s">
        <v>938</v>
      </c>
      <c r="B100" s="178" t="s">
        <v>939</v>
      </c>
      <c r="C100" s="140" t="s">
        <v>1082</v>
      </c>
      <c r="D100" s="179" t="s">
        <v>1083</v>
      </c>
      <c r="E100" s="318">
        <v>26</v>
      </c>
      <c r="F100" s="144">
        <v>5.2</v>
      </c>
      <c r="G100" s="319">
        <v>-0.5714285714285714</v>
      </c>
      <c r="H100" s="174"/>
      <c r="I100" s="181">
        <v>3</v>
      </c>
      <c r="J100" s="180">
        <v>7</v>
      </c>
      <c r="K100" s="180">
        <v>2</v>
      </c>
      <c r="L100" s="180">
        <v>7</v>
      </c>
      <c r="M100" s="180">
        <v>7</v>
      </c>
    </row>
    <row r="101" spans="1:14" x14ac:dyDescent="0.35">
      <c r="A101" s="178" t="s">
        <v>941</v>
      </c>
      <c r="B101" s="178" t="s">
        <v>942</v>
      </c>
      <c r="C101" s="140" t="s">
        <v>426</v>
      </c>
      <c r="D101" s="179" t="s">
        <v>1039</v>
      </c>
      <c r="E101" s="318">
        <v>25</v>
      </c>
      <c r="F101" s="144">
        <v>5</v>
      </c>
      <c r="G101" s="319">
        <v>0</v>
      </c>
      <c r="H101" s="182"/>
      <c r="I101" s="181">
        <v>1</v>
      </c>
      <c r="J101" s="180">
        <v>9</v>
      </c>
      <c r="K101" s="180">
        <v>8</v>
      </c>
      <c r="L101" s="180">
        <v>6</v>
      </c>
      <c r="M101" s="180">
        <v>1</v>
      </c>
    </row>
    <row r="102" spans="1:14" s="27" customFormat="1" ht="29" x14ac:dyDescent="0.35">
      <c r="A102" s="178" t="s">
        <v>938</v>
      </c>
      <c r="B102" s="178" t="s">
        <v>950</v>
      </c>
      <c r="C102" s="146" t="s">
        <v>1050</v>
      </c>
      <c r="D102" s="179" t="s">
        <v>1051</v>
      </c>
      <c r="E102" s="318">
        <v>24</v>
      </c>
      <c r="F102" s="144">
        <v>4.8</v>
      </c>
      <c r="G102" s="319">
        <v>-0.4</v>
      </c>
      <c r="H102" s="186"/>
      <c r="I102" s="181">
        <v>3</v>
      </c>
      <c r="J102" s="180">
        <v>5</v>
      </c>
      <c r="K102" s="180">
        <v>8</v>
      </c>
      <c r="L102" s="180">
        <v>3</v>
      </c>
      <c r="M102" s="180">
        <v>5</v>
      </c>
    </row>
    <row r="103" spans="1:14" s="27" customFormat="1" x14ac:dyDescent="0.35">
      <c r="A103" s="178" t="s">
        <v>944</v>
      </c>
      <c r="B103" s="178" t="s">
        <v>945</v>
      </c>
      <c r="C103" s="140" t="s">
        <v>640</v>
      </c>
      <c r="D103" s="179" t="s">
        <v>1084</v>
      </c>
      <c r="E103" s="318">
        <v>24</v>
      </c>
      <c r="F103" s="144">
        <v>4.8</v>
      </c>
      <c r="G103" s="319">
        <v>0.16666666666666666</v>
      </c>
      <c r="H103" s="174"/>
      <c r="I103" s="181">
        <v>7</v>
      </c>
      <c r="J103" s="180">
        <v>3</v>
      </c>
      <c r="K103" s="180">
        <v>4</v>
      </c>
      <c r="L103" s="180">
        <v>4</v>
      </c>
      <c r="M103" s="180">
        <v>6</v>
      </c>
    </row>
    <row r="104" spans="1:14" s="27" customFormat="1" x14ac:dyDescent="0.35">
      <c r="A104" s="178" t="s">
        <v>938</v>
      </c>
      <c r="B104" s="178" t="s">
        <v>950</v>
      </c>
      <c r="C104" s="146" t="s">
        <v>325</v>
      </c>
      <c r="D104" s="179" t="s">
        <v>1065</v>
      </c>
      <c r="E104" s="318">
        <v>22</v>
      </c>
      <c r="F104" s="144">
        <v>4.4000000000000004</v>
      </c>
      <c r="G104" s="319">
        <v>-0.5</v>
      </c>
      <c r="H104" s="174"/>
      <c r="I104" s="181">
        <v>1</v>
      </c>
      <c r="J104" s="180">
        <v>6</v>
      </c>
      <c r="K104" s="180">
        <v>8</v>
      </c>
      <c r="L104" s="180">
        <v>5</v>
      </c>
      <c r="M104" s="180">
        <v>2</v>
      </c>
    </row>
    <row r="105" spans="1:14" s="27" customFormat="1" x14ac:dyDescent="0.35">
      <c r="A105" s="183" t="s">
        <v>1003</v>
      </c>
      <c r="B105" s="183" t="s">
        <v>1003</v>
      </c>
      <c r="C105" s="184" t="s">
        <v>406</v>
      </c>
      <c r="D105" s="185" t="s">
        <v>1040</v>
      </c>
      <c r="E105" s="318">
        <v>18</v>
      </c>
      <c r="F105" s="144">
        <v>3.6</v>
      </c>
      <c r="G105" s="319">
        <v>-0.6</v>
      </c>
      <c r="H105" s="186"/>
      <c r="I105" s="181">
        <v>2</v>
      </c>
      <c r="J105" s="180">
        <v>4</v>
      </c>
      <c r="K105" s="180">
        <v>3</v>
      </c>
      <c r="L105" s="180">
        <v>4</v>
      </c>
      <c r="M105" s="180">
        <v>5</v>
      </c>
    </row>
    <row r="106" spans="1:14" s="27" customFormat="1" x14ac:dyDescent="0.35">
      <c r="A106" s="178" t="s">
        <v>944</v>
      </c>
      <c r="B106" s="178" t="s">
        <v>945</v>
      </c>
      <c r="C106" s="140" t="s">
        <v>589</v>
      </c>
      <c r="D106" s="179" t="s">
        <v>1075</v>
      </c>
      <c r="E106" s="318">
        <v>18</v>
      </c>
      <c r="F106" s="144">
        <v>3.6</v>
      </c>
      <c r="G106" s="319">
        <v>-0.2</v>
      </c>
      <c r="H106" s="174"/>
      <c r="I106" s="181">
        <v>4</v>
      </c>
      <c r="J106" s="180">
        <v>1</v>
      </c>
      <c r="K106" s="180">
        <v>6</v>
      </c>
      <c r="L106" s="180">
        <v>2</v>
      </c>
      <c r="M106" s="180">
        <v>5</v>
      </c>
    </row>
    <row r="107" spans="1:14" s="27" customFormat="1" x14ac:dyDescent="0.35">
      <c r="A107" s="178" t="s">
        <v>938</v>
      </c>
      <c r="B107" s="178" t="s">
        <v>950</v>
      </c>
      <c r="C107" s="146" t="s">
        <v>1052</v>
      </c>
      <c r="D107" s="179" t="s">
        <v>1053</v>
      </c>
      <c r="E107" s="318">
        <v>15</v>
      </c>
      <c r="F107" s="144">
        <v>3</v>
      </c>
      <c r="G107" s="319">
        <v>2</v>
      </c>
      <c r="H107" s="174"/>
      <c r="I107" s="181">
        <v>3</v>
      </c>
      <c r="J107" s="180">
        <v>3</v>
      </c>
      <c r="K107" s="180">
        <v>4</v>
      </c>
      <c r="L107" s="180">
        <v>4</v>
      </c>
      <c r="M107" s="180">
        <v>1</v>
      </c>
    </row>
    <row r="108" spans="1:14" s="27" customFormat="1" x14ac:dyDescent="0.35">
      <c r="A108" s="178" t="s">
        <v>944</v>
      </c>
      <c r="B108" s="178" t="s">
        <v>945</v>
      </c>
      <c r="C108" s="140" t="s">
        <v>1079</v>
      </c>
      <c r="D108" s="179" t="s">
        <v>1080</v>
      </c>
      <c r="E108" s="318">
        <v>14</v>
      </c>
      <c r="F108" s="144">
        <v>2.8</v>
      </c>
      <c r="G108" s="319">
        <v>-1</v>
      </c>
      <c r="H108" s="174"/>
      <c r="I108" s="181"/>
      <c r="J108" s="180">
        <v>3</v>
      </c>
      <c r="K108" s="180">
        <v>5</v>
      </c>
      <c r="L108" s="180">
        <v>1</v>
      </c>
      <c r="M108" s="180">
        <v>5</v>
      </c>
    </row>
    <row r="109" spans="1:14" s="27" customFormat="1" x14ac:dyDescent="0.35">
      <c r="A109" s="178" t="s">
        <v>944</v>
      </c>
      <c r="B109" s="178" t="s">
        <v>945</v>
      </c>
      <c r="C109" s="140" t="s">
        <v>465</v>
      </c>
      <c r="D109" s="179" t="s">
        <v>1047</v>
      </c>
      <c r="E109" s="318">
        <v>13</v>
      </c>
      <c r="F109" s="144">
        <v>2.6</v>
      </c>
      <c r="G109" s="319">
        <v>-0.66666666666666663</v>
      </c>
      <c r="H109" s="186"/>
      <c r="I109" s="181">
        <v>2</v>
      </c>
      <c r="J109" s="180">
        <v>2</v>
      </c>
      <c r="K109" s="180">
        <v>2</v>
      </c>
      <c r="L109" s="180">
        <v>1</v>
      </c>
      <c r="M109" s="180">
        <v>6</v>
      </c>
    </row>
    <row r="110" spans="1:14" s="27" customFormat="1" x14ac:dyDescent="0.35">
      <c r="A110" s="178" t="s">
        <v>969</v>
      </c>
      <c r="B110" s="178" t="s">
        <v>984</v>
      </c>
      <c r="C110" s="188" t="s">
        <v>510</v>
      </c>
      <c r="D110" s="189" t="s">
        <v>1063</v>
      </c>
      <c r="E110" s="318">
        <v>12</v>
      </c>
      <c r="F110" s="144">
        <v>2.4</v>
      </c>
      <c r="G110" s="319"/>
      <c r="H110" s="174"/>
      <c r="I110" s="191">
        <v>10</v>
      </c>
      <c r="J110" s="190">
        <v>2</v>
      </c>
      <c r="K110" s="180"/>
      <c r="L110" s="180"/>
      <c r="M110" s="180"/>
    </row>
    <row r="111" spans="1:14" s="27" customFormat="1" x14ac:dyDescent="0.35">
      <c r="A111" s="178" t="s">
        <v>969</v>
      </c>
      <c r="B111" s="178" t="s">
        <v>984</v>
      </c>
      <c r="C111" s="188" t="s">
        <v>157</v>
      </c>
      <c r="D111" s="193" t="s">
        <v>1066</v>
      </c>
      <c r="E111" s="318">
        <v>11</v>
      </c>
      <c r="F111" s="144">
        <v>2.2000000000000002</v>
      </c>
      <c r="G111" s="319">
        <v>0.33333333333333331</v>
      </c>
      <c r="H111" s="174"/>
      <c r="I111" s="191">
        <v>4</v>
      </c>
      <c r="J111" s="190">
        <v>3</v>
      </c>
      <c r="K111" s="180">
        <v>0</v>
      </c>
      <c r="L111" s="180">
        <v>1</v>
      </c>
      <c r="M111" s="180">
        <v>3</v>
      </c>
    </row>
    <row r="112" spans="1:14" s="27" customFormat="1" x14ac:dyDescent="0.35">
      <c r="A112" s="178" t="s">
        <v>941</v>
      </c>
      <c r="B112" s="178" t="s">
        <v>939</v>
      </c>
      <c r="C112" s="140" t="s">
        <v>1073</v>
      </c>
      <c r="D112" s="179" t="s">
        <v>1074</v>
      </c>
      <c r="E112" s="318">
        <v>11</v>
      </c>
      <c r="F112" s="144">
        <v>2.2000000000000002</v>
      </c>
      <c r="G112" s="319"/>
      <c r="H112" s="174"/>
      <c r="I112" s="181">
        <v>2</v>
      </c>
      <c r="J112" s="180">
        <v>5</v>
      </c>
      <c r="K112" s="180">
        <v>3</v>
      </c>
      <c r="L112" s="180">
        <v>1</v>
      </c>
      <c r="M112" s="180"/>
    </row>
    <row r="113" spans="1:13" s="27" customFormat="1" x14ac:dyDescent="0.35">
      <c r="A113" s="178" t="s">
        <v>969</v>
      </c>
      <c r="B113" s="178" t="s">
        <v>984</v>
      </c>
      <c r="C113" s="146" t="s">
        <v>628</v>
      </c>
      <c r="D113" s="179" t="s">
        <v>1089</v>
      </c>
      <c r="E113" s="318">
        <v>11</v>
      </c>
      <c r="F113" s="144">
        <v>2.2000000000000002</v>
      </c>
      <c r="G113" s="319">
        <v>-0.5</v>
      </c>
      <c r="H113" s="174"/>
      <c r="I113" s="181">
        <v>1</v>
      </c>
      <c r="J113" s="180">
        <v>4</v>
      </c>
      <c r="K113" s="180">
        <v>2</v>
      </c>
      <c r="L113" s="180">
        <v>2</v>
      </c>
      <c r="M113" s="180">
        <v>2</v>
      </c>
    </row>
    <row r="114" spans="1:13" s="27" customFormat="1" x14ac:dyDescent="0.35">
      <c r="A114" s="178" t="s">
        <v>938</v>
      </c>
      <c r="B114" s="178" t="s">
        <v>950</v>
      </c>
      <c r="C114" s="146" t="s">
        <v>336</v>
      </c>
      <c r="D114" s="179" t="s">
        <v>1088</v>
      </c>
      <c r="E114" s="318">
        <v>10</v>
      </c>
      <c r="F114" s="144">
        <v>2</v>
      </c>
      <c r="G114" s="319">
        <v>-0.5</v>
      </c>
      <c r="H114" s="174"/>
      <c r="I114" s="181">
        <v>2</v>
      </c>
      <c r="J114" s="180">
        <v>1</v>
      </c>
      <c r="K114" s="180">
        <v>2</v>
      </c>
      <c r="L114" s="180">
        <v>1</v>
      </c>
      <c r="M114" s="180">
        <v>4</v>
      </c>
    </row>
    <row r="115" spans="1:13" s="27" customFormat="1" x14ac:dyDescent="0.35">
      <c r="A115" s="178" t="s">
        <v>941</v>
      </c>
      <c r="B115" s="178" t="s">
        <v>939</v>
      </c>
      <c r="C115" s="146" t="s">
        <v>1071</v>
      </c>
      <c r="D115" s="179" t="s">
        <v>1072</v>
      </c>
      <c r="E115" s="318">
        <v>8</v>
      </c>
      <c r="F115" s="144">
        <v>1.6</v>
      </c>
      <c r="G115" s="319"/>
      <c r="H115" s="174"/>
      <c r="I115" s="181">
        <v>1</v>
      </c>
      <c r="J115" s="180">
        <v>4</v>
      </c>
      <c r="K115" s="180">
        <v>3</v>
      </c>
      <c r="L115" s="180"/>
      <c r="M115" s="180"/>
    </row>
    <row r="116" spans="1:13" s="27" customFormat="1" x14ac:dyDescent="0.35">
      <c r="A116" s="178" t="s">
        <v>944</v>
      </c>
      <c r="B116" s="178" t="s">
        <v>945</v>
      </c>
      <c r="C116" s="184" t="s">
        <v>145</v>
      </c>
      <c r="D116" s="179" t="s">
        <v>1096</v>
      </c>
      <c r="E116" s="318">
        <v>8</v>
      </c>
      <c r="F116" s="144">
        <v>1.6</v>
      </c>
      <c r="G116" s="319">
        <v>0</v>
      </c>
      <c r="H116" s="174"/>
      <c r="I116" s="181">
        <v>3</v>
      </c>
      <c r="J116" s="180">
        <v>2</v>
      </c>
      <c r="K116" s="180"/>
      <c r="L116" s="180"/>
      <c r="M116" s="180">
        <v>3</v>
      </c>
    </row>
    <row r="117" spans="1:13" s="27" customFormat="1" ht="29" x14ac:dyDescent="0.35">
      <c r="A117" s="178" t="s">
        <v>969</v>
      </c>
      <c r="B117" s="178" t="s">
        <v>984</v>
      </c>
      <c r="C117" s="146" t="s">
        <v>1090</v>
      </c>
      <c r="D117" s="179" t="s">
        <v>1091</v>
      </c>
      <c r="E117" s="318">
        <v>7</v>
      </c>
      <c r="F117" s="144">
        <v>1.4</v>
      </c>
      <c r="G117" s="319">
        <v>-1</v>
      </c>
      <c r="H117" s="174"/>
      <c r="I117" s="181"/>
      <c r="J117" s="180">
        <v>1</v>
      </c>
      <c r="K117" s="180">
        <v>1</v>
      </c>
      <c r="L117" s="180">
        <v>1</v>
      </c>
      <c r="M117" s="180">
        <v>4</v>
      </c>
    </row>
    <row r="118" spans="1:13" s="27" customFormat="1" x14ac:dyDescent="0.35">
      <c r="A118" s="178" t="s">
        <v>941</v>
      </c>
      <c r="B118" s="178" t="s">
        <v>942</v>
      </c>
      <c r="C118" s="146" t="s">
        <v>246</v>
      </c>
      <c r="D118" s="179" t="s">
        <v>1102</v>
      </c>
      <c r="E118" s="318">
        <v>7</v>
      </c>
      <c r="F118" s="144">
        <v>1.4</v>
      </c>
      <c r="G118" s="319">
        <v>-1</v>
      </c>
      <c r="H118" s="174"/>
      <c r="I118" s="181"/>
      <c r="J118" s="180">
        <v>2</v>
      </c>
      <c r="K118" s="180">
        <v>2</v>
      </c>
      <c r="L118" s="180">
        <v>1</v>
      </c>
      <c r="M118" s="180">
        <v>2</v>
      </c>
    </row>
    <row r="119" spans="1:13" s="27" customFormat="1" ht="29" x14ac:dyDescent="0.35">
      <c r="A119" s="178" t="s">
        <v>969</v>
      </c>
      <c r="B119" s="178" t="s">
        <v>984</v>
      </c>
      <c r="C119" s="146" t="s">
        <v>1061</v>
      </c>
      <c r="D119" s="179" t="s">
        <v>1062</v>
      </c>
      <c r="E119" s="318">
        <v>5</v>
      </c>
      <c r="F119" s="144">
        <v>1</v>
      </c>
      <c r="G119" s="319">
        <v>0</v>
      </c>
      <c r="H119" s="174"/>
      <c r="I119" s="181">
        <v>1</v>
      </c>
      <c r="J119" s="180">
        <v>1</v>
      </c>
      <c r="K119" s="180">
        <v>1</v>
      </c>
      <c r="L119" s="180">
        <v>1</v>
      </c>
      <c r="M119" s="180">
        <v>1</v>
      </c>
    </row>
    <row r="120" spans="1:13" s="27" customFormat="1" x14ac:dyDescent="0.35">
      <c r="A120" s="178" t="s">
        <v>938</v>
      </c>
      <c r="B120" s="178" t="s">
        <v>950</v>
      </c>
      <c r="C120" s="146" t="s">
        <v>524</v>
      </c>
      <c r="D120" s="179" t="s">
        <v>1064</v>
      </c>
      <c r="E120" s="318">
        <v>5</v>
      </c>
      <c r="F120" s="144">
        <v>1</v>
      </c>
      <c r="G120" s="319">
        <v>0</v>
      </c>
      <c r="H120" s="174"/>
      <c r="I120" s="181">
        <v>1</v>
      </c>
      <c r="J120" s="180">
        <v>1</v>
      </c>
      <c r="K120" s="180">
        <v>1</v>
      </c>
      <c r="L120" s="180">
        <v>1</v>
      </c>
      <c r="M120" s="180">
        <v>1</v>
      </c>
    </row>
    <row r="121" spans="1:13" s="27" customFormat="1" ht="29" x14ac:dyDescent="0.35">
      <c r="A121" s="178" t="s">
        <v>938</v>
      </c>
      <c r="B121" s="178" t="s">
        <v>950</v>
      </c>
      <c r="C121" s="146" t="s">
        <v>1097</v>
      </c>
      <c r="D121" s="185" t="s">
        <v>1098</v>
      </c>
      <c r="E121" s="318">
        <v>5</v>
      </c>
      <c r="F121" s="144">
        <v>1</v>
      </c>
      <c r="G121" s="319">
        <v>-1</v>
      </c>
      <c r="H121" s="174"/>
      <c r="I121" s="181"/>
      <c r="J121" s="180">
        <v>1</v>
      </c>
      <c r="K121" s="180">
        <v>2</v>
      </c>
      <c r="L121" s="180"/>
      <c r="M121" s="180">
        <v>2</v>
      </c>
    </row>
    <row r="122" spans="1:13" s="27" customFormat="1" x14ac:dyDescent="0.35">
      <c r="A122" s="178" t="s">
        <v>938</v>
      </c>
      <c r="B122" s="178" t="s">
        <v>1100</v>
      </c>
      <c r="C122" s="146" t="s">
        <v>362</v>
      </c>
      <c r="D122" s="185" t="s">
        <v>1101</v>
      </c>
      <c r="E122" s="318">
        <v>5</v>
      </c>
      <c r="F122" s="144">
        <v>1</v>
      </c>
      <c r="G122" s="319"/>
      <c r="H122" s="174"/>
      <c r="I122" s="181">
        <v>2</v>
      </c>
      <c r="J122" s="180">
        <v>2</v>
      </c>
      <c r="K122" s="180">
        <v>1</v>
      </c>
      <c r="L122" s="180"/>
      <c r="M122" s="180"/>
    </row>
    <row r="123" spans="1:13" s="27" customFormat="1" x14ac:dyDescent="0.35">
      <c r="A123" s="178" t="s">
        <v>941</v>
      </c>
      <c r="B123" s="178" t="s">
        <v>942</v>
      </c>
      <c r="C123" s="146" t="s">
        <v>248</v>
      </c>
      <c r="D123" s="179" t="s">
        <v>1068</v>
      </c>
      <c r="E123" s="318">
        <v>4</v>
      </c>
      <c r="F123" s="144">
        <v>0.8</v>
      </c>
      <c r="G123" s="319"/>
      <c r="H123" s="174"/>
      <c r="I123" s="181">
        <v>1</v>
      </c>
      <c r="J123" s="180">
        <v>1</v>
      </c>
      <c r="K123" s="180">
        <v>2</v>
      </c>
      <c r="L123" s="180"/>
      <c r="M123" s="180"/>
    </row>
    <row r="124" spans="1:13" s="27" customFormat="1" x14ac:dyDescent="0.35">
      <c r="A124" s="178" t="s">
        <v>941</v>
      </c>
      <c r="B124" s="178" t="s">
        <v>939</v>
      </c>
      <c r="C124" s="184" t="s">
        <v>1069</v>
      </c>
      <c r="D124" s="179" t="s">
        <v>1070</v>
      </c>
      <c r="E124" s="318">
        <v>4</v>
      </c>
      <c r="F124" s="144">
        <v>0.8</v>
      </c>
      <c r="G124" s="319"/>
      <c r="H124" s="174"/>
      <c r="I124" s="181">
        <v>2</v>
      </c>
      <c r="J124" s="180">
        <v>1</v>
      </c>
      <c r="K124" s="180"/>
      <c r="L124" s="180">
        <v>1</v>
      </c>
      <c r="M124" s="180"/>
    </row>
    <row r="125" spans="1:13" s="27" customFormat="1" x14ac:dyDescent="0.35">
      <c r="A125" s="178" t="s">
        <v>938</v>
      </c>
      <c r="B125" s="178" t="s">
        <v>950</v>
      </c>
      <c r="C125" s="146" t="s">
        <v>338</v>
      </c>
      <c r="D125" s="179" t="s">
        <v>1099</v>
      </c>
      <c r="E125" s="318">
        <v>4</v>
      </c>
      <c r="F125" s="144">
        <v>0.8</v>
      </c>
      <c r="G125" s="319">
        <v>-1</v>
      </c>
      <c r="H125" s="174"/>
      <c r="I125" s="181"/>
      <c r="J125" s="180">
        <v>0</v>
      </c>
      <c r="K125" s="180">
        <v>1</v>
      </c>
      <c r="L125" s="180">
        <v>2</v>
      </c>
      <c r="M125" s="180">
        <v>1</v>
      </c>
    </row>
    <row r="126" spans="1:13" s="27" customFormat="1" x14ac:dyDescent="0.35">
      <c r="A126" s="178" t="s">
        <v>969</v>
      </c>
      <c r="B126" s="178" t="s">
        <v>984</v>
      </c>
      <c r="C126" s="188">
        <v>257</v>
      </c>
      <c r="D126" s="189" t="s">
        <v>787</v>
      </c>
      <c r="E126" s="318">
        <v>3</v>
      </c>
      <c r="F126" s="144">
        <v>0.6</v>
      </c>
      <c r="G126" s="319"/>
      <c r="H126" s="174"/>
      <c r="I126" s="191">
        <v>2</v>
      </c>
      <c r="J126" s="190">
        <v>1</v>
      </c>
      <c r="K126" s="180"/>
      <c r="L126" s="180"/>
      <c r="M126" s="180"/>
    </row>
    <row r="127" spans="1:13" s="27" customFormat="1" x14ac:dyDescent="0.35">
      <c r="A127" s="178" t="s">
        <v>938</v>
      </c>
      <c r="B127" s="178" t="s">
        <v>950</v>
      </c>
      <c r="C127" s="184" t="s">
        <v>334</v>
      </c>
      <c r="D127" s="185" t="s">
        <v>1059</v>
      </c>
      <c r="E127" s="318">
        <v>3</v>
      </c>
      <c r="F127" s="144">
        <v>0.6</v>
      </c>
      <c r="G127" s="319">
        <v>-1</v>
      </c>
      <c r="H127" s="174"/>
      <c r="I127" s="181"/>
      <c r="J127" s="180">
        <v>1</v>
      </c>
      <c r="K127" s="180"/>
      <c r="L127" s="180"/>
      <c r="M127" s="180">
        <v>2</v>
      </c>
    </row>
    <row r="128" spans="1:13" s="27" customFormat="1" x14ac:dyDescent="0.35">
      <c r="A128" s="178" t="s">
        <v>969</v>
      </c>
      <c r="B128" s="178" t="s">
        <v>984</v>
      </c>
      <c r="C128" s="184" t="s">
        <v>1086</v>
      </c>
      <c r="D128" s="179" t="s">
        <v>1087</v>
      </c>
      <c r="E128" s="318">
        <v>2</v>
      </c>
      <c r="F128" s="144">
        <v>0.4</v>
      </c>
      <c r="G128" s="319">
        <v>-1</v>
      </c>
      <c r="H128" s="174"/>
      <c r="I128" s="181"/>
      <c r="J128" s="180">
        <v>0</v>
      </c>
      <c r="K128" s="180"/>
      <c r="L128" s="180">
        <v>1</v>
      </c>
      <c r="M128" s="180">
        <v>1</v>
      </c>
    </row>
    <row r="129" spans="1:13" s="27" customFormat="1" x14ac:dyDescent="0.35">
      <c r="A129" s="90"/>
      <c r="B129" s="90"/>
      <c r="C129" s="90"/>
      <c r="D129" s="161"/>
      <c r="E129" s="165"/>
      <c r="F129" s="165"/>
      <c r="G129" s="166"/>
      <c r="H129" s="174"/>
      <c r="I129" s="163"/>
      <c r="J129" s="163"/>
      <c r="K129" s="162"/>
      <c r="L129" s="162"/>
      <c r="M129" s="162"/>
    </row>
    <row r="130" spans="1:13" s="27" customFormat="1" x14ac:dyDescent="0.35">
      <c r="A130" s="90"/>
      <c r="B130" s="90"/>
      <c r="C130" s="90"/>
      <c r="D130" s="194"/>
      <c r="E130" s="165"/>
      <c r="F130" s="165"/>
      <c r="G130" s="171"/>
      <c r="H130" s="174"/>
      <c r="I130" s="169"/>
      <c r="J130" s="169"/>
      <c r="K130" s="162"/>
      <c r="L130" s="162"/>
      <c r="M130" s="162"/>
    </row>
    <row r="131" spans="1:13" s="27" customFormat="1" ht="16" thickBot="1" x14ac:dyDescent="0.4">
      <c r="A131" s="483" t="s">
        <v>1103</v>
      </c>
      <c r="B131" s="483"/>
      <c r="C131" s="483"/>
      <c r="D131" s="483"/>
      <c r="E131" s="311">
        <f>SUM(I131:M131)</f>
        <v>36</v>
      </c>
      <c r="F131" s="312">
        <f t="shared" ref="F131" si="2">E131/5</f>
        <v>7.2</v>
      </c>
      <c r="G131" s="313">
        <f>((I131-M131)/M131)</f>
        <v>-0.61538461538461542</v>
      </c>
      <c r="H131" s="198"/>
      <c r="I131" s="197">
        <f>SUM(I133:I141)</f>
        <v>5</v>
      </c>
      <c r="J131" s="197">
        <f>SUM(J133:J141)</f>
        <v>4</v>
      </c>
      <c r="K131" s="196">
        <f>SUM(K133:K141)</f>
        <v>6</v>
      </c>
      <c r="L131" s="196">
        <f>SUM(L133:L141)</f>
        <v>8</v>
      </c>
      <c r="M131" s="196">
        <f>SUM(M133:M141)</f>
        <v>13</v>
      </c>
    </row>
    <row r="132" spans="1:13" s="27" customFormat="1" ht="31" x14ac:dyDescent="0.35">
      <c r="A132" s="320" t="s">
        <v>104</v>
      </c>
      <c r="B132" s="320" t="s">
        <v>105</v>
      </c>
      <c r="C132" s="320" t="s">
        <v>933</v>
      </c>
      <c r="D132" s="320" t="s">
        <v>934</v>
      </c>
      <c r="E132" s="320" t="s">
        <v>935</v>
      </c>
      <c r="F132" s="320" t="s">
        <v>936</v>
      </c>
      <c r="G132" s="320" t="s">
        <v>937</v>
      </c>
      <c r="H132" s="198"/>
      <c r="I132" s="177">
        <v>2020</v>
      </c>
      <c r="J132" s="177">
        <v>2019</v>
      </c>
      <c r="K132" s="177">
        <v>2018</v>
      </c>
      <c r="L132" s="177">
        <v>2017</v>
      </c>
      <c r="M132" s="177">
        <v>2016</v>
      </c>
    </row>
    <row r="133" spans="1:13" s="27" customFormat="1" x14ac:dyDescent="0.35">
      <c r="A133" s="139" t="s">
        <v>944</v>
      </c>
      <c r="B133" s="139" t="s">
        <v>945</v>
      </c>
      <c r="C133" s="200" t="s">
        <v>1111</v>
      </c>
      <c r="D133" s="201" t="s">
        <v>1112</v>
      </c>
      <c r="E133" s="318">
        <v>11</v>
      </c>
      <c r="F133" s="144">
        <v>2.2000000000000002</v>
      </c>
      <c r="G133" s="166">
        <v>-1</v>
      </c>
      <c r="H133" s="207"/>
      <c r="I133" s="206">
        <v>1</v>
      </c>
      <c r="J133" s="205"/>
      <c r="K133" s="142">
        <v>2</v>
      </c>
      <c r="L133" s="141">
        <v>3</v>
      </c>
      <c r="M133" s="141">
        <v>5</v>
      </c>
    </row>
    <row r="134" spans="1:13" s="27" customFormat="1" x14ac:dyDescent="0.35">
      <c r="A134" s="139" t="s">
        <v>944</v>
      </c>
      <c r="B134" s="139" t="s">
        <v>945</v>
      </c>
      <c r="C134" s="200" t="s">
        <v>725</v>
      </c>
      <c r="D134" s="201" t="s">
        <v>1110</v>
      </c>
      <c r="E134" s="318">
        <v>7</v>
      </c>
      <c r="F134" s="144">
        <v>1.4</v>
      </c>
      <c r="G134" s="166">
        <v>-1</v>
      </c>
      <c r="H134" s="207"/>
      <c r="I134" s="206">
        <v>2</v>
      </c>
      <c r="J134" s="205"/>
      <c r="K134" s="142"/>
      <c r="L134" s="141">
        <v>2</v>
      </c>
      <c r="M134" s="141">
        <v>3</v>
      </c>
    </row>
    <row r="135" spans="1:13" s="27" customFormat="1" x14ac:dyDescent="0.35">
      <c r="A135" s="139" t="s">
        <v>938</v>
      </c>
      <c r="B135" s="139" t="s">
        <v>939</v>
      </c>
      <c r="C135" s="200" t="s">
        <v>634</v>
      </c>
      <c r="D135" s="201" t="s">
        <v>1109</v>
      </c>
      <c r="E135" s="318">
        <v>7</v>
      </c>
      <c r="F135" s="144">
        <v>1.4</v>
      </c>
      <c r="G135" s="166">
        <v>-1</v>
      </c>
      <c r="H135" s="208">
        <v>2</v>
      </c>
      <c r="I135" s="191">
        <v>2</v>
      </c>
      <c r="J135" s="190">
        <v>2</v>
      </c>
      <c r="K135" s="142"/>
      <c r="L135" s="141">
        <v>2</v>
      </c>
      <c r="M135" s="141">
        <v>1</v>
      </c>
    </row>
    <row r="136" spans="1:13" s="27" customFormat="1" x14ac:dyDescent="0.35">
      <c r="A136" s="139" t="s">
        <v>941</v>
      </c>
      <c r="B136" s="139" t="s">
        <v>942</v>
      </c>
      <c r="C136" s="209">
        <v>816</v>
      </c>
      <c r="D136" s="201" t="s">
        <v>1115</v>
      </c>
      <c r="E136" s="318">
        <v>4</v>
      </c>
      <c r="F136" s="144">
        <v>0.8</v>
      </c>
      <c r="G136" s="166">
        <v>-1</v>
      </c>
      <c r="H136" s="211"/>
      <c r="I136" s="210"/>
      <c r="J136" s="210"/>
      <c r="K136" s="142">
        <v>3</v>
      </c>
      <c r="L136" s="141"/>
      <c r="M136" s="141">
        <v>1</v>
      </c>
    </row>
    <row r="137" spans="1:13" s="27" customFormat="1" x14ac:dyDescent="0.35">
      <c r="A137" s="139" t="s">
        <v>941</v>
      </c>
      <c r="B137" s="139" t="s">
        <v>939</v>
      </c>
      <c r="C137" s="200" t="s">
        <v>237</v>
      </c>
      <c r="D137" s="201" t="s">
        <v>1114</v>
      </c>
      <c r="E137" s="318">
        <v>3</v>
      </c>
      <c r="F137" s="144">
        <v>0.6</v>
      </c>
      <c r="G137" s="166"/>
      <c r="H137" s="208">
        <v>2</v>
      </c>
      <c r="I137" s="191"/>
      <c r="J137" s="190">
        <v>2</v>
      </c>
      <c r="K137" s="142"/>
      <c r="L137" s="141">
        <v>1</v>
      </c>
      <c r="M137" s="141"/>
    </row>
    <row r="138" spans="1:13" s="27" customFormat="1" x14ac:dyDescent="0.35">
      <c r="A138" s="139" t="s">
        <v>938</v>
      </c>
      <c r="B138" s="139" t="s">
        <v>939</v>
      </c>
      <c r="C138" s="200" t="s">
        <v>1104</v>
      </c>
      <c r="D138" s="201" t="s">
        <v>1105</v>
      </c>
      <c r="E138" s="318">
        <v>1</v>
      </c>
      <c r="F138" s="144">
        <v>0.2</v>
      </c>
      <c r="G138" s="166">
        <v>-1</v>
      </c>
      <c r="H138" s="198"/>
      <c r="I138" s="203"/>
      <c r="J138" s="202"/>
      <c r="K138" s="142"/>
      <c r="L138" s="141"/>
      <c r="M138" s="141">
        <v>1</v>
      </c>
    </row>
    <row r="139" spans="1:13" s="27" customFormat="1" x14ac:dyDescent="0.35">
      <c r="A139" s="139" t="s">
        <v>938</v>
      </c>
      <c r="B139" s="139" t="s">
        <v>939</v>
      </c>
      <c r="C139" s="200" t="s">
        <v>1106</v>
      </c>
      <c r="D139" s="201" t="s">
        <v>1107</v>
      </c>
      <c r="E139" s="318">
        <v>1</v>
      </c>
      <c r="F139" s="144">
        <v>0.2</v>
      </c>
      <c r="G139" s="166">
        <v>-1</v>
      </c>
      <c r="H139" s="198"/>
      <c r="I139" s="203"/>
      <c r="J139" s="202"/>
      <c r="K139" s="142"/>
      <c r="L139" s="141"/>
      <c r="M139" s="141">
        <v>1</v>
      </c>
    </row>
    <row r="140" spans="1:13" s="27" customFormat="1" x14ac:dyDescent="0.35">
      <c r="A140" s="139" t="s">
        <v>938</v>
      </c>
      <c r="B140" s="139" t="s">
        <v>939</v>
      </c>
      <c r="C140" s="200" t="s">
        <v>177</v>
      </c>
      <c r="D140" s="201" t="s">
        <v>1108</v>
      </c>
      <c r="E140" s="318">
        <v>1</v>
      </c>
      <c r="F140" s="144">
        <v>0.2</v>
      </c>
      <c r="G140" s="166"/>
      <c r="H140" s="207"/>
      <c r="I140" s="206"/>
      <c r="J140" s="205"/>
      <c r="K140" s="142">
        <v>1</v>
      </c>
      <c r="L140" s="141"/>
      <c r="M140" s="141"/>
    </row>
    <row r="141" spans="1:13" s="27" customFormat="1" x14ac:dyDescent="0.35">
      <c r="A141" s="139" t="s">
        <v>944</v>
      </c>
      <c r="B141" s="139" t="s">
        <v>945</v>
      </c>
      <c r="C141" s="200" t="s">
        <v>706</v>
      </c>
      <c r="D141" s="201" t="s">
        <v>1113</v>
      </c>
      <c r="E141" s="318">
        <v>1</v>
      </c>
      <c r="F141" s="144">
        <v>0.2</v>
      </c>
      <c r="G141" s="166">
        <v>-1</v>
      </c>
      <c r="H141" s="207"/>
      <c r="I141" s="206"/>
      <c r="J141" s="205"/>
      <c r="K141" s="142"/>
      <c r="L141" s="141"/>
      <c r="M141" s="141">
        <v>1</v>
      </c>
    </row>
    <row r="142" spans="1:13" s="27" customFormat="1" x14ac:dyDescent="0.35">
      <c r="A142" s="90"/>
      <c r="B142" s="90"/>
      <c r="C142" s="321"/>
      <c r="D142" s="161"/>
      <c r="E142" s="233"/>
      <c r="F142" s="233"/>
      <c r="G142" s="233"/>
      <c r="I142" s="322"/>
      <c r="J142" s="322"/>
      <c r="K142" s="322"/>
      <c r="L142" s="322"/>
      <c r="M142" s="322"/>
    </row>
    <row r="143" spans="1:13" s="27" customFormat="1" x14ac:dyDescent="0.35">
      <c r="A143" s="90"/>
      <c r="B143" s="90"/>
      <c r="C143" s="90"/>
      <c r="D143" s="90"/>
      <c r="E143" s="233"/>
      <c r="F143" s="233"/>
      <c r="G143" s="233"/>
      <c r="I143" s="322"/>
      <c r="J143" s="322"/>
      <c r="K143" s="322"/>
      <c r="L143" s="322"/>
      <c r="M143" s="322"/>
    </row>
    <row r="144" spans="1:13" s="27" customFormat="1" x14ac:dyDescent="0.35">
      <c r="A144" s="323" t="s">
        <v>1275</v>
      </c>
      <c r="B144" s="90"/>
      <c r="C144" s="90"/>
      <c r="D144" s="90"/>
      <c r="E144" s="233"/>
      <c r="F144" s="233"/>
      <c r="G144" s="233"/>
      <c r="I144" s="322"/>
      <c r="J144" s="322"/>
      <c r="K144" s="322"/>
      <c r="L144" s="322"/>
      <c r="M144" s="322"/>
    </row>
  </sheetData>
  <sheetProtection algorithmName="SHA-512" hashValue="ylWIFC7ZZgnMgV9w1LySGmMllyfcL70V8qEfGIZF3U8iVrotOjhqNxSXx9xQxvgDp8envxZEwniZ6jntXX54xw==" saltValue="4yrX6/UL89zUp2wWBMKHEQ==" spinCount="100000" sheet="1" objects="1" scenarios="1" sort="0" autoFilter="0"/>
  <autoFilter ref="A2:M2"/>
  <mergeCells count="3">
    <mergeCell ref="A1:M1"/>
    <mergeCell ref="A79:D79"/>
    <mergeCell ref="A131:D131"/>
  </mergeCells>
  <printOptions horizontalCentered="1"/>
  <pageMargins left="0.25" right="0.25" top="0.75" bottom="0.75" header="0.3" footer="0.3"/>
  <pageSetup scale="82"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I22"/>
  <sheetViews>
    <sheetView view="pageBreakPreview" zoomScaleNormal="94" zoomScaleSheetLayoutView="100" zoomScalePageLayoutView="75" workbookViewId="0">
      <selection activeCell="B16" sqref="B16:C16"/>
    </sheetView>
  </sheetViews>
  <sheetFormatPr defaultRowHeight="14.5" x14ac:dyDescent="0.35"/>
  <cols>
    <col min="2" max="2" width="9.1796875" style="5"/>
    <col min="3" max="3" width="10.453125" style="5" customWidth="1"/>
    <col min="4" max="9" width="9.1796875" style="5"/>
  </cols>
  <sheetData>
    <row r="7" spans="2:9" ht="21.75" customHeight="1" x14ac:dyDescent="0.35">
      <c r="B7" s="428" t="s">
        <v>98</v>
      </c>
      <c r="C7" s="428"/>
      <c r="D7" s="428"/>
      <c r="E7" s="428"/>
      <c r="F7" s="428"/>
      <c r="G7" s="428"/>
      <c r="H7" s="428"/>
      <c r="I7" s="428"/>
    </row>
    <row r="10" spans="2:9" ht="20.5" x14ac:dyDescent="0.35">
      <c r="B10" s="436" t="s">
        <v>754</v>
      </c>
      <c r="C10" s="436"/>
      <c r="D10" s="436"/>
      <c r="E10" s="436"/>
      <c r="F10" s="436"/>
      <c r="G10" s="436"/>
      <c r="H10" s="436"/>
      <c r="I10" s="436"/>
    </row>
    <row r="11" spans="2:9" x14ac:dyDescent="0.35">
      <c r="C11" s="7"/>
      <c r="D11" s="7"/>
      <c r="E11" s="7"/>
      <c r="F11" s="7"/>
      <c r="G11" s="7"/>
      <c r="H11" s="7"/>
    </row>
    <row r="12" spans="2:9" ht="21" x14ac:dyDescent="0.5">
      <c r="C12" s="475"/>
      <c r="D12" s="475"/>
      <c r="E12" s="475"/>
      <c r="F12" s="475"/>
      <c r="G12" s="475"/>
      <c r="H12" s="475"/>
    </row>
    <row r="16" spans="2:9" ht="63.65" customHeight="1" x14ac:dyDescent="0.35">
      <c r="B16" s="492" t="s">
        <v>764</v>
      </c>
      <c r="C16" s="492"/>
      <c r="D16" s="498" t="s">
        <v>765</v>
      </c>
      <c r="E16" s="498"/>
      <c r="F16" s="498"/>
      <c r="G16" s="498"/>
      <c r="H16" s="498"/>
      <c r="I16" s="498"/>
    </row>
    <row r="17" spans="2:9" x14ac:dyDescent="0.35">
      <c r="C17" s="9"/>
      <c r="D17" s="11"/>
      <c r="E17" s="11"/>
      <c r="F17" s="11"/>
      <c r="G17" s="11"/>
      <c r="H17" s="11"/>
      <c r="I17" s="10"/>
    </row>
    <row r="18" spans="2:9" x14ac:dyDescent="0.35">
      <c r="C18" s="8"/>
    </row>
    <row r="20" spans="2:9" x14ac:dyDescent="0.35">
      <c r="B20" s="476"/>
      <c r="C20" s="476"/>
      <c r="D20" s="476"/>
      <c r="E20" s="476"/>
      <c r="F20" s="476"/>
      <c r="G20" s="476"/>
      <c r="H20" s="476"/>
      <c r="I20" s="476"/>
    </row>
    <row r="22" spans="2:9" x14ac:dyDescent="0.35">
      <c r="B22" s="476"/>
      <c r="C22" s="476"/>
      <c r="D22" s="476"/>
      <c r="E22" s="476"/>
      <c r="F22" s="476"/>
      <c r="G22" s="476"/>
      <c r="H22" s="476"/>
      <c r="I22" s="476"/>
    </row>
  </sheetData>
  <mergeCells count="7">
    <mergeCell ref="B10:I10"/>
    <mergeCell ref="C12:H12"/>
    <mergeCell ref="B20:I20"/>
    <mergeCell ref="B22:I22"/>
    <mergeCell ref="B7:I7"/>
    <mergeCell ref="B16:C16"/>
    <mergeCell ref="D16:I16"/>
  </mergeCells>
  <pageMargins left="0.7" right="0.7" top="0.75" bottom="0.75" header="0.3" footer="0.3"/>
  <pageSetup orientation="portrait" horizontalDpi="300" verticalDpi="300" r:id="rId1"/>
  <headerFooter>
    <oddFooter>&amp;L&amp;"Roboto,Bold"&amp;9Resource Planning Toolkit June 2021&amp;C&amp;"Roboto,Regular"&amp;9Page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144"/>
  <sheetViews>
    <sheetView view="pageBreakPreview" zoomScaleNormal="100" zoomScaleSheetLayoutView="100" workbookViewId="0">
      <selection activeCell="I15" sqref="I15"/>
    </sheetView>
  </sheetViews>
  <sheetFormatPr defaultColWidth="8.7265625" defaultRowHeight="14.5" x14ac:dyDescent="0.35"/>
  <cols>
    <col min="1" max="1" width="11.54296875" style="90" bestFit="1" customWidth="1"/>
    <col min="2" max="2" width="12.1796875" style="90" bestFit="1" customWidth="1"/>
    <col min="3" max="3" width="13.54296875" style="90" bestFit="1" customWidth="1"/>
    <col min="4" max="4" width="49.54296875" style="90" bestFit="1" customWidth="1"/>
    <col min="5" max="5" width="9.453125" style="324" customWidth="1"/>
    <col min="6" max="6" width="8.1796875" style="325" bestFit="1" customWidth="1"/>
    <col min="7" max="7" width="11" style="325" bestFit="1" customWidth="1"/>
    <col min="8" max="8" width="0.81640625" style="325" customWidth="1"/>
    <col min="9" max="13" width="8.1796875" style="325" bestFit="1" customWidth="1"/>
    <col min="14" max="14" width="9.1796875" style="27" customWidth="1"/>
    <col min="15" max="16384" width="8.7265625" style="26"/>
  </cols>
  <sheetData>
    <row r="1" spans="1:14" s="231" customFormat="1" ht="27.75" customHeight="1" x14ac:dyDescent="0.4">
      <c r="A1" s="499" t="s">
        <v>1271</v>
      </c>
      <c r="B1" s="497"/>
      <c r="C1" s="497"/>
      <c r="D1" s="497"/>
      <c r="E1" s="497"/>
      <c r="F1" s="497"/>
      <c r="G1" s="497"/>
      <c r="H1" s="497"/>
      <c r="I1" s="497"/>
      <c r="J1" s="497"/>
      <c r="K1" s="497"/>
      <c r="L1" s="497"/>
      <c r="M1" s="497"/>
      <c r="N1" s="304"/>
    </row>
    <row r="2" spans="1:14" s="292" customFormat="1" ht="46.5" x14ac:dyDescent="0.35">
      <c r="A2" s="305" t="s">
        <v>104</v>
      </c>
      <c r="B2" s="305" t="s">
        <v>105</v>
      </c>
      <c r="C2" s="305" t="s">
        <v>933</v>
      </c>
      <c r="D2" s="305" t="s">
        <v>934</v>
      </c>
      <c r="E2" s="305" t="s">
        <v>935</v>
      </c>
      <c r="F2" s="305" t="s">
        <v>936</v>
      </c>
      <c r="G2" s="305" t="s">
        <v>1146</v>
      </c>
      <c r="H2" s="306"/>
      <c r="I2" s="305">
        <v>2020</v>
      </c>
      <c r="J2" s="305">
        <v>2019</v>
      </c>
      <c r="K2" s="305">
        <v>2018</v>
      </c>
      <c r="L2" s="305">
        <v>2017</v>
      </c>
      <c r="M2" s="305">
        <v>2016</v>
      </c>
      <c r="N2" s="307"/>
    </row>
    <row r="3" spans="1:14" s="233" customFormat="1" ht="21" customHeight="1" x14ac:dyDescent="0.35">
      <c r="A3" s="308"/>
      <c r="B3" s="309"/>
      <c r="C3" s="309"/>
      <c r="D3" s="310" t="s">
        <v>1147</v>
      </c>
      <c r="E3" s="311">
        <f>SUM(I3:M3)</f>
        <v>13277</v>
      </c>
      <c r="F3" s="312">
        <f t="shared" ref="F3" si="0">E3/5</f>
        <v>2655.4</v>
      </c>
      <c r="G3" s="313">
        <f>((I3-M3)/M3)</f>
        <v>0.11181601903251388</v>
      </c>
      <c r="H3" s="314"/>
      <c r="I3" s="326">
        <f>SUM(I4:I76)</f>
        <v>2804</v>
      </c>
      <c r="J3" s="312">
        <f>SUM(J4:J76)</f>
        <v>2763</v>
      </c>
      <c r="K3" s="312">
        <f>SUM(K4:K76)</f>
        <v>2576</v>
      </c>
      <c r="L3" s="312">
        <f>SUM(L4:L76)</f>
        <v>2612</v>
      </c>
      <c r="M3" s="316">
        <f>SUM(M4:M76)</f>
        <v>2522</v>
      </c>
      <c r="N3" s="317"/>
    </row>
    <row r="4" spans="1:14" x14ac:dyDescent="0.35">
      <c r="A4" s="139" t="s">
        <v>941</v>
      </c>
      <c r="B4" s="139" t="s">
        <v>939</v>
      </c>
      <c r="C4" s="151" t="s">
        <v>422</v>
      </c>
      <c r="D4" s="98" t="s">
        <v>949</v>
      </c>
      <c r="E4" s="327">
        <v>1</v>
      </c>
      <c r="F4" s="144">
        <v>0.2</v>
      </c>
      <c r="G4" s="319">
        <v>-1</v>
      </c>
      <c r="H4" s="131"/>
      <c r="I4" s="294"/>
      <c r="J4" s="142">
        <v>0</v>
      </c>
      <c r="K4" s="142"/>
      <c r="L4" s="141"/>
      <c r="M4" s="141">
        <v>1</v>
      </c>
    </row>
    <row r="5" spans="1:14" x14ac:dyDescent="0.35">
      <c r="A5" s="139" t="s">
        <v>941</v>
      </c>
      <c r="B5" s="139" t="s">
        <v>939</v>
      </c>
      <c r="C5" s="151" t="s">
        <v>212</v>
      </c>
      <c r="D5" s="98" t="s">
        <v>960</v>
      </c>
      <c r="E5" s="327">
        <v>1</v>
      </c>
      <c r="F5" s="144">
        <v>0.2</v>
      </c>
      <c r="G5" s="319">
        <v>-1</v>
      </c>
      <c r="H5" s="131"/>
      <c r="I5" s="294"/>
      <c r="J5" s="142">
        <v>0</v>
      </c>
      <c r="K5" s="142"/>
      <c r="L5" s="141"/>
      <c r="M5" s="141">
        <v>1</v>
      </c>
    </row>
    <row r="6" spans="1:14" x14ac:dyDescent="0.35">
      <c r="A6" s="139" t="s">
        <v>938</v>
      </c>
      <c r="B6" s="139" t="s">
        <v>950</v>
      </c>
      <c r="C6" s="146" t="s">
        <v>154</v>
      </c>
      <c r="D6" s="148" t="s">
        <v>965</v>
      </c>
      <c r="E6" s="327">
        <v>1</v>
      </c>
      <c r="F6" s="144">
        <v>0.2</v>
      </c>
      <c r="G6" s="319"/>
      <c r="H6" s="131"/>
      <c r="I6" s="294"/>
      <c r="J6" s="142">
        <v>0</v>
      </c>
      <c r="K6" s="142">
        <v>1</v>
      </c>
      <c r="L6" s="141">
        <v>0</v>
      </c>
      <c r="M6" s="141">
        <v>0</v>
      </c>
    </row>
    <row r="7" spans="1:14" x14ac:dyDescent="0.35">
      <c r="A7" s="139" t="s">
        <v>938</v>
      </c>
      <c r="B7" s="139" t="s">
        <v>950</v>
      </c>
      <c r="C7" s="151" t="s">
        <v>150</v>
      </c>
      <c r="D7" s="98" t="s">
        <v>952</v>
      </c>
      <c r="E7" s="327">
        <v>2</v>
      </c>
      <c r="F7" s="144">
        <v>0.4</v>
      </c>
      <c r="G7" s="319">
        <v>-1</v>
      </c>
      <c r="H7" s="131"/>
      <c r="I7" s="152"/>
      <c r="J7" s="144">
        <v>0</v>
      </c>
      <c r="K7" s="144">
        <v>0</v>
      </c>
      <c r="L7" s="141">
        <v>1</v>
      </c>
      <c r="M7" s="141">
        <v>1</v>
      </c>
    </row>
    <row r="8" spans="1:14" x14ac:dyDescent="0.35">
      <c r="A8" s="139" t="s">
        <v>941</v>
      </c>
      <c r="B8" s="139" t="s">
        <v>939</v>
      </c>
      <c r="C8" s="151" t="s">
        <v>117</v>
      </c>
      <c r="D8" s="98" t="s">
        <v>958</v>
      </c>
      <c r="E8" s="327">
        <v>2</v>
      </c>
      <c r="F8" s="144">
        <v>0.4</v>
      </c>
      <c r="G8" s="319">
        <v>-1</v>
      </c>
      <c r="H8" s="131"/>
      <c r="I8" s="150"/>
      <c r="J8" s="142">
        <v>0</v>
      </c>
      <c r="K8" s="142">
        <v>0</v>
      </c>
      <c r="L8" s="141">
        <v>1</v>
      </c>
      <c r="M8" s="141">
        <v>1</v>
      </c>
    </row>
    <row r="9" spans="1:14" x14ac:dyDescent="0.35">
      <c r="A9" s="147" t="s">
        <v>969</v>
      </c>
      <c r="B9" s="147" t="s">
        <v>984</v>
      </c>
      <c r="C9" s="146" t="s">
        <v>404</v>
      </c>
      <c r="D9" s="98" t="s">
        <v>998</v>
      </c>
      <c r="E9" s="327">
        <v>2</v>
      </c>
      <c r="F9" s="144">
        <v>0.4</v>
      </c>
      <c r="G9" s="319"/>
      <c r="H9" s="131"/>
      <c r="I9" s="154">
        <v>2</v>
      </c>
      <c r="J9" s="149"/>
      <c r="K9" s="149"/>
      <c r="L9" s="141"/>
      <c r="M9" s="141"/>
    </row>
    <row r="10" spans="1:14" x14ac:dyDescent="0.35">
      <c r="A10" s="147" t="s">
        <v>969</v>
      </c>
      <c r="B10" s="147" t="s">
        <v>984</v>
      </c>
      <c r="C10" s="151" t="s">
        <v>616</v>
      </c>
      <c r="D10" s="148" t="s">
        <v>1013</v>
      </c>
      <c r="E10" s="327">
        <v>2</v>
      </c>
      <c r="F10" s="144">
        <v>0.4</v>
      </c>
      <c r="G10" s="319">
        <v>-1</v>
      </c>
      <c r="H10" s="155"/>
      <c r="I10" s="154"/>
      <c r="J10" s="149">
        <v>0</v>
      </c>
      <c r="K10" s="149"/>
      <c r="L10" s="144">
        <v>1</v>
      </c>
      <c r="M10" s="144">
        <v>1</v>
      </c>
    </row>
    <row r="11" spans="1:14" x14ac:dyDescent="0.35">
      <c r="A11" s="139" t="s">
        <v>938</v>
      </c>
      <c r="B11" s="139" t="s">
        <v>950</v>
      </c>
      <c r="C11" s="146" t="s">
        <v>432</v>
      </c>
      <c r="D11" s="98" t="s">
        <v>951</v>
      </c>
      <c r="E11" s="327">
        <v>3</v>
      </c>
      <c r="F11" s="144">
        <v>0.6</v>
      </c>
      <c r="G11" s="319">
        <v>-1</v>
      </c>
      <c r="H11" s="131"/>
      <c r="I11" s="294"/>
      <c r="J11" s="142">
        <v>0</v>
      </c>
      <c r="K11" s="142">
        <v>1</v>
      </c>
      <c r="L11" s="141"/>
      <c r="M11" s="141">
        <v>2</v>
      </c>
    </row>
    <row r="12" spans="1:14" x14ac:dyDescent="0.35">
      <c r="A12" s="139" t="s">
        <v>938</v>
      </c>
      <c r="B12" s="139" t="s">
        <v>950</v>
      </c>
      <c r="C12" s="151" t="s">
        <v>160</v>
      </c>
      <c r="D12" s="98" t="s">
        <v>1025</v>
      </c>
      <c r="E12" s="327">
        <v>3</v>
      </c>
      <c r="F12" s="144">
        <v>0.6</v>
      </c>
      <c r="G12" s="319"/>
      <c r="H12" s="131"/>
      <c r="I12" s="295">
        <v>1</v>
      </c>
      <c r="J12" s="149">
        <v>1</v>
      </c>
      <c r="K12" s="149"/>
      <c r="L12" s="141">
        <v>1</v>
      </c>
      <c r="M12" s="141"/>
    </row>
    <row r="13" spans="1:14" x14ac:dyDescent="0.35">
      <c r="A13" s="139" t="s">
        <v>938</v>
      </c>
      <c r="B13" s="139" t="s">
        <v>950</v>
      </c>
      <c r="C13" s="146" t="s">
        <v>332</v>
      </c>
      <c r="D13" s="98" t="s">
        <v>955</v>
      </c>
      <c r="E13" s="327">
        <v>4</v>
      </c>
      <c r="F13" s="144">
        <v>0.8</v>
      </c>
      <c r="G13" s="319">
        <v>-0.5</v>
      </c>
      <c r="H13" s="131"/>
      <c r="I13" s="143">
        <v>1</v>
      </c>
      <c r="J13" s="144">
        <v>0</v>
      </c>
      <c r="K13" s="144">
        <v>0</v>
      </c>
      <c r="L13" s="141">
        <v>1</v>
      </c>
      <c r="M13" s="141">
        <v>2</v>
      </c>
    </row>
    <row r="14" spans="1:14" x14ac:dyDescent="0.35">
      <c r="A14" s="139" t="s">
        <v>938</v>
      </c>
      <c r="B14" s="139" t="s">
        <v>950</v>
      </c>
      <c r="C14" s="146" t="s">
        <v>156</v>
      </c>
      <c r="D14" s="98" t="s">
        <v>967</v>
      </c>
      <c r="E14" s="327">
        <v>6</v>
      </c>
      <c r="F14" s="144">
        <v>1.2</v>
      </c>
      <c r="G14" s="319">
        <v>0</v>
      </c>
      <c r="H14" s="131"/>
      <c r="I14" s="143">
        <v>1</v>
      </c>
      <c r="J14" s="149">
        <v>0</v>
      </c>
      <c r="K14" s="149">
        <v>1</v>
      </c>
      <c r="L14" s="141">
        <v>3</v>
      </c>
      <c r="M14" s="141">
        <v>1</v>
      </c>
    </row>
    <row r="15" spans="1:14" x14ac:dyDescent="0.35">
      <c r="A15" s="139" t="s">
        <v>938</v>
      </c>
      <c r="B15" s="139" t="s">
        <v>950</v>
      </c>
      <c r="C15" s="140" t="s">
        <v>1034</v>
      </c>
      <c r="D15" s="98" t="s">
        <v>1035</v>
      </c>
      <c r="E15" s="327">
        <v>8</v>
      </c>
      <c r="F15" s="144">
        <v>1.6</v>
      </c>
      <c r="G15" s="319">
        <v>-0.75</v>
      </c>
      <c r="H15" s="131"/>
      <c r="I15" s="154">
        <v>1</v>
      </c>
      <c r="J15" s="149">
        <v>0</v>
      </c>
      <c r="K15" s="149">
        <v>1</v>
      </c>
      <c r="L15" s="141">
        <v>2</v>
      </c>
      <c r="M15" s="141">
        <v>4</v>
      </c>
    </row>
    <row r="16" spans="1:14" x14ac:dyDescent="0.35">
      <c r="A16" s="139" t="s">
        <v>941</v>
      </c>
      <c r="B16" s="139" t="s">
        <v>939</v>
      </c>
      <c r="C16" s="146" t="s">
        <v>118</v>
      </c>
      <c r="D16" s="98" t="s">
        <v>964</v>
      </c>
      <c r="E16" s="327">
        <v>13</v>
      </c>
      <c r="F16" s="144">
        <v>2.6</v>
      </c>
      <c r="G16" s="319">
        <v>-0.66666666666666663</v>
      </c>
      <c r="H16" s="131"/>
      <c r="I16" s="297">
        <v>1</v>
      </c>
      <c r="J16" s="142">
        <v>2</v>
      </c>
      <c r="K16" s="142">
        <v>4</v>
      </c>
      <c r="L16" s="141">
        <v>3</v>
      </c>
      <c r="M16" s="141">
        <v>3</v>
      </c>
    </row>
    <row r="17" spans="1:13" x14ac:dyDescent="0.35">
      <c r="A17" s="139" t="s">
        <v>938</v>
      </c>
      <c r="B17" s="139" t="s">
        <v>950</v>
      </c>
      <c r="C17" s="146" t="s">
        <v>972</v>
      </c>
      <c r="D17" s="98" t="s">
        <v>106</v>
      </c>
      <c r="E17" s="327">
        <v>17</v>
      </c>
      <c r="F17" s="144">
        <v>3.4</v>
      </c>
      <c r="G17" s="319">
        <v>4</v>
      </c>
      <c r="H17" s="131"/>
      <c r="I17" s="295">
        <v>5</v>
      </c>
      <c r="J17" s="149">
        <v>0</v>
      </c>
      <c r="K17" s="149">
        <v>5</v>
      </c>
      <c r="L17" s="141">
        <v>6</v>
      </c>
      <c r="M17" s="141">
        <v>1</v>
      </c>
    </row>
    <row r="18" spans="1:13" x14ac:dyDescent="0.35">
      <c r="A18" s="139" t="s">
        <v>941</v>
      </c>
      <c r="B18" s="139" t="s">
        <v>939</v>
      </c>
      <c r="C18" s="146" t="s">
        <v>213</v>
      </c>
      <c r="D18" s="98" t="s">
        <v>957</v>
      </c>
      <c r="E18" s="327">
        <v>18</v>
      </c>
      <c r="F18" s="144">
        <v>3.6</v>
      </c>
      <c r="G18" s="319">
        <v>-1</v>
      </c>
      <c r="H18" s="131"/>
      <c r="I18" s="150"/>
      <c r="J18" s="142">
        <v>0</v>
      </c>
      <c r="K18" s="142">
        <v>3</v>
      </c>
      <c r="L18" s="141">
        <v>5</v>
      </c>
      <c r="M18" s="141">
        <v>10</v>
      </c>
    </row>
    <row r="19" spans="1:13" x14ac:dyDescent="0.35">
      <c r="A19" s="147" t="s">
        <v>969</v>
      </c>
      <c r="B19" s="147" t="s">
        <v>984</v>
      </c>
      <c r="C19" s="146" t="s">
        <v>185</v>
      </c>
      <c r="D19" s="148" t="s">
        <v>1032</v>
      </c>
      <c r="E19" s="327">
        <v>18</v>
      </c>
      <c r="F19" s="144">
        <v>3.6</v>
      </c>
      <c r="G19" s="319">
        <v>0.5</v>
      </c>
      <c r="H19" s="131"/>
      <c r="I19" s="295">
        <v>3</v>
      </c>
      <c r="J19" s="149">
        <v>7</v>
      </c>
      <c r="K19" s="149">
        <v>3</v>
      </c>
      <c r="L19" s="144">
        <v>3</v>
      </c>
      <c r="M19" s="144">
        <v>2</v>
      </c>
    </row>
    <row r="20" spans="1:13" x14ac:dyDescent="0.35">
      <c r="A20" s="139" t="s">
        <v>941</v>
      </c>
      <c r="B20" s="139" t="s">
        <v>939</v>
      </c>
      <c r="C20" s="146" t="s">
        <v>434</v>
      </c>
      <c r="D20" s="98" t="s">
        <v>956</v>
      </c>
      <c r="E20" s="327">
        <v>19</v>
      </c>
      <c r="F20" s="144">
        <v>3.8</v>
      </c>
      <c r="G20" s="319"/>
      <c r="H20" s="131"/>
      <c r="I20" s="143">
        <v>12</v>
      </c>
      <c r="J20" s="142">
        <v>7</v>
      </c>
      <c r="K20" s="142"/>
      <c r="L20" s="141"/>
      <c r="M20" s="141"/>
    </row>
    <row r="21" spans="1:13" x14ac:dyDescent="0.35">
      <c r="A21" s="139" t="s">
        <v>941</v>
      </c>
      <c r="B21" s="139" t="s">
        <v>942</v>
      </c>
      <c r="C21" s="146">
        <v>608</v>
      </c>
      <c r="D21" s="98" t="s">
        <v>943</v>
      </c>
      <c r="E21" s="327">
        <v>21</v>
      </c>
      <c r="F21" s="144">
        <v>4.2</v>
      </c>
      <c r="G21" s="319">
        <v>-0.66666666666666663</v>
      </c>
      <c r="H21" s="131"/>
      <c r="I21" s="143">
        <v>1</v>
      </c>
      <c r="J21" s="142">
        <v>5</v>
      </c>
      <c r="K21" s="142">
        <v>8</v>
      </c>
      <c r="L21" s="141">
        <v>4</v>
      </c>
      <c r="M21" s="141">
        <v>3</v>
      </c>
    </row>
    <row r="22" spans="1:13" x14ac:dyDescent="0.35">
      <c r="A22" s="139" t="s">
        <v>938</v>
      </c>
      <c r="B22" s="139" t="s">
        <v>950</v>
      </c>
      <c r="C22" s="146" t="s">
        <v>328</v>
      </c>
      <c r="D22" s="98" t="s">
        <v>994</v>
      </c>
      <c r="E22" s="327">
        <v>21</v>
      </c>
      <c r="F22" s="144">
        <v>4.2</v>
      </c>
      <c r="G22" s="319">
        <v>-0.16666666666666666</v>
      </c>
      <c r="H22" s="131"/>
      <c r="I22" s="295">
        <v>5</v>
      </c>
      <c r="J22" s="149">
        <v>5</v>
      </c>
      <c r="K22" s="149">
        <v>3</v>
      </c>
      <c r="L22" s="141">
        <v>2</v>
      </c>
      <c r="M22" s="141">
        <v>6</v>
      </c>
    </row>
    <row r="23" spans="1:13" x14ac:dyDescent="0.35">
      <c r="A23" s="139" t="s">
        <v>941</v>
      </c>
      <c r="B23" s="139" t="s">
        <v>939</v>
      </c>
      <c r="C23" s="146" t="s">
        <v>210</v>
      </c>
      <c r="D23" s="153" t="s">
        <v>954</v>
      </c>
      <c r="E23" s="327">
        <v>23</v>
      </c>
      <c r="F23" s="144">
        <v>4.5999999999999996</v>
      </c>
      <c r="G23" s="319"/>
      <c r="H23" s="131"/>
      <c r="I23" s="297">
        <v>7</v>
      </c>
      <c r="J23" s="142">
        <v>6</v>
      </c>
      <c r="K23" s="142">
        <v>10</v>
      </c>
      <c r="L23" s="141"/>
      <c r="M23" s="141"/>
    </row>
    <row r="24" spans="1:13" x14ac:dyDescent="0.35">
      <c r="A24" s="139" t="s">
        <v>944</v>
      </c>
      <c r="B24" s="139" t="s">
        <v>945</v>
      </c>
      <c r="C24" s="146" t="s">
        <v>284</v>
      </c>
      <c r="D24" s="148" t="s">
        <v>1016</v>
      </c>
      <c r="E24" s="327">
        <v>23</v>
      </c>
      <c r="F24" s="144">
        <v>4.5999999999999996</v>
      </c>
      <c r="G24" s="319">
        <v>0.33333333333333331</v>
      </c>
      <c r="H24" s="131"/>
      <c r="I24" s="294">
        <v>4</v>
      </c>
      <c r="J24" s="142">
        <v>3</v>
      </c>
      <c r="K24" s="142">
        <v>7</v>
      </c>
      <c r="L24" s="141">
        <v>6</v>
      </c>
      <c r="M24" s="141">
        <v>3</v>
      </c>
    </row>
    <row r="25" spans="1:13" x14ac:dyDescent="0.35">
      <c r="A25" s="147" t="s">
        <v>944</v>
      </c>
      <c r="B25" s="147" t="s">
        <v>945</v>
      </c>
      <c r="C25" s="146">
        <v>344</v>
      </c>
      <c r="D25" s="148" t="s">
        <v>946</v>
      </c>
      <c r="E25" s="327">
        <v>24</v>
      </c>
      <c r="F25" s="144">
        <v>4.8</v>
      </c>
      <c r="G25" s="319">
        <v>-0.33333333333333331</v>
      </c>
      <c r="H25" s="131"/>
      <c r="I25" s="143">
        <v>6</v>
      </c>
      <c r="J25" s="149">
        <v>3</v>
      </c>
      <c r="K25" s="149">
        <v>3</v>
      </c>
      <c r="L25" s="144">
        <v>3</v>
      </c>
      <c r="M25" s="144">
        <v>9</v>
      </c>
    </row>
    <row r="26" spans="1:13" x14ac:dyDescent="0.35">
      <c r="A26" s="139" t="s">
        <v>938</v>
      </c>
      <c r="B26" s="139" t="s">
        <v>939</v>
      </c>
      <c r="C26" s="140">
        <v>301</v>
      </c>
      <c r="D26" s="98" t="s">
        <v>940</v>
      </c>
      <c r="E26" s="327">
        <v>29</v>
      </c>
      <c r="F26" s="144">
        <v>5.8</v>
      </c>
      <c r="G26" s="319">
        <v>-0.92307692307692313</v>
      </c>
      <c r="H26" s="131"/>
      <c r="I26" s="143">
        <v>1</v>
      </c>
      <c r="J26" s="142">
        <v>1</v>
      </c>
      <c r="K26" s="142">
        <v>6</v>
      </c>
      <c r="L26" s="141">
        <v>8</v>
      </c>
      <c r="M26" s="141">
        <v>13</v>
      </c>
    </row>
    <row r="27" spans="1:13" x14ac:dyDescent="0.35">
      <c r="A27" s="139" t="s">
        <v>944</v>
      </c>
      <c r="B27" s="139" t="s">
        <v>945</v>
      </c>
      <c r="C27" s="146" t="s">
        <v>279</v>
      </c>
      <c r="D27" s="148" t="s">
        <v>961</v>
      </c>
      <c r="E27" s="327">
        <v>31</v>
      </c>
      <c r="F27" s="144">
        <v>6.2</v>
      </c>
      <c r="G27" s="319">
        <v>0.42857142857142855</v>
      </c>
      <c r="H27" s="131"/>
      <c r="I27" s="143">
        <v>10</v>
      </c>
      <c r="J27" s="142">
        <v>3</v>
      </c>
      <c r="K27" s="142">
        <v>5</v>
      </c>
      <c r="L27" s="141">
        <v>6</v>
      </c>
      <c r="M27" s="141">
        <v>7</v>
      </c>
    </row>
    <row r="28" spans="1:13" x14ac:dyDescent="0.35">
      <c r="A28" s="139" t="s">
        <v>938</v>
      </c>
      <c r="B28" s="139" t="s">
        <v>950</v>
      </c>
      <c r="C28" s="146" t="s">
        <v>155</v>
      </c>
      <c r="D28" s="98" t="s">
        <v>966</v>
      </c>
      <c r="E28" s="327">
        <v>32</v>
      </c>
      <c r="F28" s="144">
        <v>6.4</v>
      </c>
      <c r="G28" s="319">
        <v>0.66666666666666663</v>
      </c>
      <c r="H28" s="131"/>
      <c r="I28" s="297">
        <v>5</v>
      </c>
      <c r="J28" s="149">
        <v>8</v>
      </c>
      <c r="K28" s="149">
        <v>3</v>
      </c>
      <c r="L28" s="141">
        <v>13</v>
      </c>
      <c r="M28" s="141">
        <v>3</v>
      </c>
    </row>
    <row r="29" spans="1:13" x14ac:dyDescent="0.35">
      <c r="A29" s="139" t="s">
        <v>941</v>
      </c>
      <c r="B29" s="139" t="s">
        <v>939</v>
      </c>
      <c r="C29" s="146" t="s">
        <v>204</v>
      </c>
      <c r="D29" s="153" t="s">
        <v>1009</v>
      </c>
      <c r="E29" s="327">
        <v>32</v>
      </c>
      <c r="F29" s="144">
        <v>6.4</v>
      </c>
      <c r="G29" s="319"/>
      <c r="H29" s="131"/>
      <c r="I29" s="150">
        <v>15</v>
      </c>
      <c r="J29" s="142">
        <v>13</v>
      </c>
      <c r="K29" s="142">
        <v>4</v>
      </c>
      <c r="L29" s="141"/>
      <c r="M29" s="141"/>
    </row>
    <row r="30" spans="1:13" x14ac:dyDescent="0.35">
      <c r="A30" s="139" t="s">
        <v>938</v>
      </c>
      <c r="B30" s="139" t="s">
        <v>950</v>
      </c>
      <c r="C30" s="146" t="s">
        <v>982</v>
      </c>
      <c r="D30" s="98" t="s">
        <v>983</v>
      </c>
      <c r="E30" s="327">
        <v>37</v>
      </c>
      <c r="F30" s="144">
        <v>7.4</v>
      </c>
      <c r="G30" s="319"/>
      <c r="H30" s="155"/>
      <c r="I30" s="154"/>
      <c r="J30" s="149">
        <v>3</v>
      </c>
      <c r="K30" s="149">
        <v>15</v>
      </c>
      <c r="L30" s="141">
        <v>19</v>
      </c>
      <c r="M30" s="141"/>
    </row>
    <row r="31" spans="1:13" ht="29" x14ac:dyDescent="0.35">
      <c r="A31" s="139" t="s">
        <v>941</v>
      </c>
      <c r="B31" s="139" t="s">
        <v>939</v>
      </c>
      <c r="C31" s="146" t="s">
        <v>1001</v>
      </c>
      <c r="D31" s="98" t="s">
        <v>1002</v>
      </c>
      <c r="E31" s="327">
        <v>37</v>
      </c>
      <c r="F31" s="144">
        <v>7.4</v>
      </c>
      <c r="G31" s="319">
        <v>0.16666666666666666</v>
      </c>
      <c r="H31" s="131"/>
      <c r="I31" s="150">
        <v>7</v>
      </c>
      <c r="J31" s="142">
        <v>4</v>
      </c>
      <c r="K31" s="142">
        <v>16</v>
      </c>
      <c r="L31" s="141">
        <v>4</v>
      </c>
      <c r="M31" s="141">
        <v>6</v>
      </c>
    </row>
    <row r="32" spans="1:13" x14ac:dyDescent="0.35">
      <c r="A32" s="139" t="s">
        <v>938</v>
      </c>
      <c r="B32" s="139" t="s">
        <v>950</v>
      </c>
      <c r="C32" s="146" t="s">
        <v>314</v>
      </c>
      <c r="D32" s="98" t="s">
        <v>1022</v>
      </c>
      <c r="E32" s="327">
        <v>37</v>
      </c>
      <c r="F32" s="144">
        <v>7.4</v>
      </c>
      <c r="G32" s="319">
        <v>1.5</v>
      </c>
      <c r="H32" s="131"/>
      <c r="I32" s="154">
        <v>10</v>
      </c>
      <c r="J32" s="149">
        <v>10</v>
      </c>
      <c r="K32" s="149">
        <v>3</v>
      </c>
      <c r="L32" s="141">
        <v>10</v>
      </c>
      <c r="M32" s="141">
        <v>4</v>
      </c>
    </row>
    <row r="33" spans="1:13" x14ac:dyDescent="0.35">
      <c r="A33" s="139" t="s">
        <v>944</v>
      </c>
      <c r="B33" s="139" t="s">
        <v>945</v>
      </c>
      <c r="C33" s="146" t="s">
        <v>1014</v>
      </c>
      <c r="D33" s="148" t="s">
        <v>1015</v>
      </c>
      <c r="E33" s="327">
        <v>39</v>
      </c>
      <c r="F33" s="144">
        <v>7.8</v>
      </c>
      <c r="G33" s="319">
        <v>0.83333333333333337</v>
      </c>
      <c r="H33" s="131"/>
      <c r="I33" s="150">
        <v>11</v>
      </c>
      <c r="J33" s="142">
        <v>12</v>
      </c>
      <c r="K33" s="142">
        <v>6</v>
      </c>
      <c r="L33" s="141">
        <v>4</v>
      </c>
      <c r="M33" s="141">
        <v>6</v>
      </c>
    </row>
    <row r="34" spans="1:13" x14ac:dyDescent="0.35">
      <c r="A34" s="139" t="s">
        <v>944</v>
      </c>
      <c r="B34" s="139" t="s">
        <v>945</v>
      </c>
      <c r="C34" s="146" t="s">
        <v>283</v>
      </c>
      <c r="D34" s="148" t="s">
        <v>968</v>
      </c>
      <c r="E34" s="327">
        <v>45</v>
      </c>
      <c r="F34" s="144">
        <v>9</v>
      </c>
      <c r="G34" s="319">
        <v>0</v>
      </c>
      <c r="H34" s="131"/>
      <c r="I34" s="297">
        <v>8</v>
      </c>
      <c r="J34" s="142">
        <v>9</v>
      </c>
      <c r="K34" s="142">
        <v>15</v>
      </c>
      <c r="L34" s="141">
        <v>5</v>
      </c>
      <c r="M34" s="141">
        <v>8</v>
      </c>
    </row>
    <row r="35" spans="1:13" x14ac:dyDescent="0.35">
      <c r="A35" s="139" t="s">
        <v>938</v>
      </c>
      <c r="B35" s="139" t="s">
        <v>950</v>
      </c>
      <c r="C35" s="146" t="s">
        <v>316</v>
      </c>
      <c r="D35" s="98" t="s">
        <v>1008</v>
      </c>
      <c r="E35" s="327">
        <v>45</v>
      </c>
      <c r="F35" s="144">
        <v>9</v>
      </c>
      <c r="G35" s="319">
        <v>0.55555555555555558</v>
      </c>
      <c r="H35" s="131"/>
      <c r="I35" s="152">
        <v>14</v>
      </c>
      <c r="J35" s="144">
        <v>12</v>
      </c>
      <c r="K35" s="144">
        <v>4</v>
      </c>
      <c r="L35" s="141">
        <v>6</v>
      </c>
      <c r="M35" s="141">
        <v>9</v>
      </c>
    </row>
    <row r="36" spans="1:13" x14ac:dyDescent="0.35">
      <c r="A36" s="139" t="s">
        <v>938</v>
      </c>
      <c r="B36" s="139" t="s">
        <v>988</v>
      </c>
      <c r="C36" s="146" t="s">
        <v>296</v>
      </c>
      <c r="D36" s="98" t="s">
        <v>995</v>
      </c>
      <c r="E36" s="327">
        <v>46</v>
      </c>
      <c r="F36" s="144">
        <v>9.1999999999999993</v>
      </c>
      <c r="G36" s="319">
        <v>0.125</v>
      </c>
      <c r="H36" s="131"/>
      <c r="I36" s="154">
        <v>9</v>
      </c>
      <c r="J36" s="149">
        <v>10</v>
      </c>
      <c r="K36" s="149">
        <v>10</v>
      </c>
      <c r="L36" s="141">
        <v>9</v>
      </c>
      <c r="M36" s="141">
        <v>8</v>
      </c>
    </row>
    <row r="37" spans="1:13" x14ac:dyDescent="0.35">
      <c r="A37" s="139" t="s">
        <v>938</v>
      </c>
      <c r="B37" s="139" t="s">
        <v>950</v>
      </c>
      <c r="C37" s="146" t="s">
        <v>153</v>
      </c>
      <c r="D37" s="98" t="s">
        <v>963</v>
      </c>
      <c r="E37" s="327">
        <v>49</v>
      </c>
      <c r="F37" s="144">
        <v>9.8000000000000007</v>
      </c>
      <c r="G37" s="319">
        <v>0</v>
      </c>
      <c r="H37" s="131"/>
      <c r="I37" s="297">
        <v>10</v>
      </c>
      <c r="J37" s="142">
        <v>8</v>
      </c>
      <c r="K37" s="142">
        <v>11</v>
      </c>
      <c r="L37" s="141">
        <v>10</v>
      </c>
      <c r="M37" s="141">
        <v>10</v>
      </c>
    </row>
    <row r="38" spans="1:13" x14ac:dyDescent="0.35">
      <c r="A38" s="139" t="s">
        <v>938</v>
      </c>
      <c r="B38" s="139" t="s">
        <v>950</v>
      </c>
      <c r="C38" s="146" t="s">
        <v>973</v>
      </c>
      <c r="D38" s="98" t="s">
        <v>107</v>
      </c>
      <c r="E38" s="327">
        <v>50</v>
      </c>
      <c r="F38" s="144">
        <v>10</v>
      </c>
      <c r="G38" s="319">
        <v>-9.0909090909090912E-2</v>
      </c>
      <c r="H38" s="155"/>
      <c r="I38" s="154">
        <v>10</v>
      </c>
      <c r="J38" s="149">
        <v>11</v>
      </c>
      <c r="K38" s="149">
        <v>9</v>
      </c>
      <c r="L38" s="141">
        <v>9</v>
      </c>
      <c r="M38" s="141">
        <v>11</v>
      </c>
    </row>
    <row r="39" spans="1:13" x14ac:dyDescent="0.35">
      <c r="A39" s="147" t="s">
        <v>969</v>
      </c>
      <c r="B39" s="147" t="s">
        <v>970</v>
      </c>
      <c r="C39" s="146" t="s">
        <v>182</v>
      </c>
      <c r="D39" s="148" t="s">
        <v>1028</v>
      </c>
      <c r="E39" s="327">
        <v>51</v>
      </c>
      <c r="F39" s="144">
        <v>10.199999999999999</v>
      </c>
      <c r="G39" s="319">
        <v>1.1666666666666667</v>
      </c>
      <c r="H39" s="131"/>
      <c r="I39" s="154">
        <v>13</v>
      </c>
      <c r="J39" s="149">
        <v>8</v>
      </c>
      <c r="K39" s="149">
        <v>11</v>
      </c>
      <c r="L39" s="144">
        <v>13</v>
      </c>
      <c r="M39" s="144">
        <v>6</v>
      </c>
    </row>
    <row r="40" spans="1:13" x14ac:dyDescent="0.35">
      <c r="A40" s="139" t="s">
        <v>993</v>
      </c>
      <c r="B40" s="139" t="s">
        <v>950</v>
      </c>
      <c r="C40" s="146" t="s">
        <v>339</v>
      </c>
      <c r="D40" s="98" t="s">
        <v>108</v>
      </c>
      <c r="E40" s="327">
        <v>56</v>
      </c>
      <c r="F40" s="144">
        <v>11.2</v>
      </c>
      <c r="G40" s="319">
        <v>5.333333333333333</v>
      </c>
      <c r="H40" s="131"/>
      <c r="I40" s="210">
        <v>19</v>
      </c>
      <c r="J40" s="142">
        <v>23</v>
      </c>
      <c r="K40" s="142">
        <v>6</v>
      </c>
      <c r="L40" s="141">
        <v>5</v>
      </c>
      <c r="M40" s="141">
        <v>3</v>
      </c>
    </row>
    <row r="41" spans="1:13" x14ac:dyDescent="0.35">
      <c r="A41" s="139" t="s">
        <v>938</v>
      </c>
      <c r="B41" s="139" t="s">
        <v>950</v>
      </c>
      <c r="C41" s="146" t="s">
        <v>151</v>
      </c>
      <c r="D41" s="98" t="s">
        <v>953</v>
      </c>
      <c r="E41" s="327">
        <v>58</v>
      </c>
      <c r="F41" s="144">
        <v>11.6</v>
      </c>
      <c r="G41" s="319">
        <v>-0.46153846153846156</v>
      </c>
      <c r="H41" s="131"/>
      <c r="I41" s="297">
        <v>7</v>
      </c>
      <c r="J41" s="142">
        <v>17</v>
      </c>
      <c r="K41" s="142">
        <v>9</v>
      </c>
      <c r="L41" s="141">
        <v>12</v>
      </c>
      <c r="M41" s="141">
        <v>13</v>
      </c>
    </row>
    <row r="42" spans="1:13" x14ac:dyDescent="0.35">
      <c r="A42" s="147" t="s">
        <v>969</v>
      </c>
      <c r="B42" s="147" t="s">
        <v>970</v>
      </c>
      <c r="C42" s="146" t="s">
        <v>181</v>
      </c>
      <c r="D42" s="148" t="s">
        <v>1027</v>
      </c>
      <c r="E42" s="327">
        <v>58</v>
      </c>
      <c r="F42" s="144">
        <v>11.6</v>
      </c>
      <c r="G42" s="319">
        <v>-0.5</v>
      </c>
      <c r="H42" s="131"/>
      <c r="I42" s="154">
        <v>4</v>
      </c>
      <c r="J42" s="149">
        <v>20</v>
      </c>
      <c r="K42" s="149">
        <v>15</v>
      </c>
      <c r="L42" s="144">
        <v>11</v>
      </c>
      <c r="M42" s="144">
        <v>8</v>
      </c>
    </row>
    <row r="43" spans="1:13" x14ac:dyDescent="0.35">
      <c r="A43" s="139" t="s">
        <v>941</v>
      </c>
      <c r="B43" s="139" t="s">
        <v>939</v>
      </c>
      <c r="C43" s="146" t="s">
        <v>216</v>
      </c>
      <c r="D43" s="98" t="s">
        <v>1023</v>
      </c>
      <c r="E43" s="327">
        <v>62</v>
      </c>
      <c r="F43" s="144">
        <v>12.4</v>
      </c>
      <c r="G43" s="319">
        <v>-0.42857142857142855</v>
      </c>
      <c r="H43" s="131"/>
      <c r="I43" s="150">
        <v>8</v>
      </c>
      <c r="J43" s="142">
        <v>14</v>
      </c>
      <c r="K43" s="142">
        <v>11</v>
      </c>
      <c r="L43" s="141">
        <v>15</v>
      </c>
      <c r="M43" s="141">
        <v>14</v>
      </c>
    </row>
    <row r="44" spans="1:13" x14ac:dyDescent="0.35">
      <c r="A44" s="139" t="s">
        <v>944</v>
      </c>
      <c r="B44" s="139" t="s">
        <v>945</v>
      </c>
      <c r="C44" s="146" t="s">
        <v>974</v>
      </c>
      <c r="D44" s="148" t="s">
        <v>975</v>
      </c>
      <c r="E44" s="327">
        <v>63</v>
      </c>
      <c r="F44" s="144">
        <v>12.6</v>
      </c>
      <c r="G44" s="319">
        <v>0.14285714285714285</v>
      </c>
      <c r="H44" s="155"/>
      <c r="I44" s="156">
        <v>16</v>
      </c>
      <c r="J44" s="142">
        <v>11</v>
      </c>
      <c r="K44" s="142">
        <v>12</v>
      </c>
      <c r="L44" s="141">
        <v>10</v>
      </c>
      <c r="M44" s="141">
        <v>14</v>
      </c>
    </row>
    <row r="45" spans="1:13" x14ac:dyDescent="0.35">
      <c r="A45" s="139" t="s">
        <v>938</v>
      </c>
      <c r="B45" s="139" t="s">
        <v>939</v>
      </c>
      <c r="C45" s="146" t="s">
        <v>980</v>
      </c>
      <c r="D45" s="98" t="s">
        <v>981</v>
      </c>
      <c r="E45" s="327">
        <v>66</v>
      </c>
      <c r="F45" s="144">
        <v>13.2</v>
      </c>
      <c r="G45" s="319">
        <v>-0.4</v>
      </c>
      <c r="H45" s="131"/>
      <c r="I45" s="154">
        <v>6</v>
      </c>
      <c r="J45" s="149">
        <v>11</v>
      </c>
      <c r="K45" s="149">
        <v>18</v>
      </c>
      <c r="L45" s="141">
        <v>21</v>
      </c>
      <c r="M45" s="141">
        <v>10</v>
      </c>
    </row>
    <row r="46" spans="1:13" x14ac:dyDescent="0.35">
      <c r="A46" s="139" t="s">
        <v>941</v>
      </c>
      <c r="B46" s="139" t="s">
        <v>939</v>
      </c>
      <c r="C46" s="146" t="s">
        <v>214</v>
      </c>
      <c r="D46" s="98" t="s">
        <v>1036</v>
      </c>
      <c r="E46" s="327">
        <v>66</v>
      </c>
      <c r="F46" s="144">
        <v>13.2</v>
      </c>
      <c r="G46" s="319">
        <v>0.36363636363636365</v>
      </c>
      <c r="H46" s="131"/>
      <c r="I46" s="150">
        <v>15</v>
      </c>
      <c r="J46" s="142">
        <v>11</v>
      </c>
      <c r="K46" s="142">
        <v>13</v>
      </c>
      <c r="L46" s="141">
        <v>16</v>
      </c>
      <c r="M46" s="141">
        <v>11</v>
      </c>
    </row>
    <row r="47" spans="1:13" x14ac:dyDescent="0.35">
      <c r="A47" s="147" t="s">
        <v>969</v>
      </c>
      <c r="B47" s="147" t="s">
        <v>970</v>
      </c>
      <c r="C47" s="146" t="s">
        <v>369</v>
      </c>
      <c r="D47" s="148" t="s">
        <v>971</v>
      </c>
      <c r="E47" s="327">
        <v>72</v>
      </c>
      <c r="F47" s="144">
        <v>14.4</v>
      </c>
      <c r="G47" s="319">
        <v>-0.26666666666666666</v>
      </c>
      <c r="H47" s="131"/>
      <c r="I47" s="297">
        <v>11</v>
      </c>
      <c r="J47" s="149">
        <v>19</v>
      </c>
      <c r="K47" s="149">
        <v>15</v>
      </c>
      <c r="L47" s="144">
        <v>12</v>
      </c>
      <c r="M47" s="144">
        <v>15</v>
      </c>
    </row>
    <row r="48" spans="1:13" x14ac:dyDescent="0.35">
      <c r="A48" s="139" t="s">
        <v>941</v>
      </c>
      <c r="B48" s="139" t="s">
        <v>939</v>
      </c>
      <c r="C48" s="146" t="s">
        <v>201</v>
      </c>
      <c r="D48" s="98" t="s">
        <v>1017</v>
      </c>
      <c r="E48" s="327">
        <v>75</v>
      </c>
      <c r="F48" s="144">
        <v>15</v>
      </c>
      <c r="G48" s="319">
        <v>-0.5</v>
      </c>
      <c r="H48" s="155"/>
      <c r="I48" s="150">
        <v>11</v>
      </c>
      <c r="J48" s="142">
        <v>10</v>
      </c>
      <c r="K48" s="142">
        <v>18</v>
      </c>
      <c r="L48" s="141">
        <v>14</v>
      </c>
      <c r="M48" s="141">
        <v>22</v>
      </c>
    </row>
    <row r="49" spans="1:13" x14ac:dyDescent="0.35">
      <c r="A49" s="139" t="s">
        <v>938</v>
      </c>
      <c r="B49" s="139" t="s">
        <v>939</v>
      </c>
      <c r="C49" s="146" t="s">
        <v>346</v>
      </c>
      <c r="D49" s="98" t="s">
        <v>1021</v>
      </c>
      <c r="E49" s="327">
        <v>76</v>
      </c>
      <c r="F49" s="144">
        <v>15.2</v>
      </c>
      <c r="G49" s="319">
        <v>0.90909090909090906</v>
      </c>
      <c r="H49" s="131"/>
      <c r="I49" s="296">
        <v>21</v>
      </c>
      <c r="J49" s="149">
        <v>13</v>
      </c>
      <c r="K49" s="149">
        <v>14</v>
      </c>
      <c r="L49" s="141">
        <v>17</v>
      </c>
      <c r="M49" s="141">
        <v>11</v>
      </c>
    </row>
    <row r="50" spans="1:13" x14ac:dyDescent="0.35">
      <c r="A50" s="139" t="s">
        <v>941</v>
      </c>
      <c r="B50" s="139" t="s">
        <v>939</v>
      </c>
      <c r="C50" s="146" t="s">
        <v>203</v>
      </c>
      <c r="D50" s="98" t="s">
        <v>1024</v>
      </c>
      <c r="E50" s="327">
        <v>79</v>
      </c>
      <c r="F50" s="144">
        <v>15.8</v>
      </c>
      <c r="G50" s="319">
        <v>-0.22222222222222221</v>
      </c>
      <c r="H50" s="131"/>
      <c r="I50" s="150">
        <v>14</v>
      </c>
      <c r="J50" s="142">
        <v>16</v>
      </c>
      <c r="K50" s="142">
        <v>19</v>
      </c>
      <c r="L50" s="141">
        <v>12</v>
      </c>
      <c r="M50" s="141">
        <v>18</v>
      </c>
    </row>
    <row r="51" spans="1:13" x14ac:dyDescent="0.35">
      <c r="A51" s="139" t="s">
        <v>938</v>
      </c>
      <c r="B51" s="139" t="s">
        <v>950</v>
      </c>
      <c r="C51" s="146" t="s">
        <v>313</v>
      </c>
      <c r="D51" s="98" t="s">
        <v>1033</v>
      </c>
      <c r="E51" s="327">
        <v>81</v>
      </c>
      <c r="F51" s="144">
        <v>16.2</v>
      </c>
      <c r="G51" s="319">
        <v>0.42857142857142855</v>
      </c>
      <c r="H51" s="131"/>
      <c r="I51" s="296">
        <v>20</v>
      </c>
      <c r="J51" s="149">
        <v>18</v>
      </c>
      <c r="K51" s="149">
        <v>12</v>
      </c>
      <c r="L51" s="141">
        <v>17</v>
      </c>
      <c r="M51" s="141">
        <v>14</v>
      </c>
    </row>
    <row r="52" spans="1:13" ht="29" x14ac:dyDescent="0.35">
      <c r="A52" s="147" t="s">
        <v>969</v>
      </c>
      <c r="B52" s="147" t="s">
        <v>984</v>
      </c>
      <c r="C52" s="146" t="s">
        <v>1018</v>
      </c>
      <c r="D52" s="148" t="s">
        <v>1019</v>
      </c>
      <c r="E52" s="327">
        <v>82</v>
      </c>
      <c r="F52" s="144">
        <v>16.399999999999999</v>
      </c>
      <c r="G52" s="319">
        <v>0.11764705882352941</v>
      </c>
      <c r="H52" s="131"/>
      <c r="I52" s="154">
        <v>19</v>
      </c>
      <c r="J52" s="149">
        <v>15</v>
      </c>
      <c r="K52" s="149">
        <v>18</v>
      </c>
      <c r="L52" s="144">
        <v>13</v>
      </c>
      <c r="M52" s="144">
        <v>17</v>
      </c>
    </row>
    <row r="53" spans="1:13" x14ac:dyDescent="0.35">
      <c r="A53" s="147" t="s">
        <v>969</v>
      </c>
      <c r="B53" s="147" t="s">
        <v>984</v>
      </c>
      <c r="C53" s="146" t="s">
        <v>344</v>
      </c>
      <c r="D53" s="148" t="s">
        <v>985</v>
      </c>
      <c r="E53" s="327">
        <v>88</v>
      </c>
      <c r="F53" s="144">
        <v>17.600000000000001</v>
      </c>
      <c r="G53" s="319"/>
      <c r="H53" s="131"/>
      <c r="I53" s="296">
        <v>27</v>
      </c>
      <c r="J53" s="149">
        <v>30</v>
      </c>
      <c r="K53" s="149">
        <v>21</v>
      </c>
      <c r="L53" s="144">
        <v>10</v>
      </c>
      <c r="M53" s="144"/>
    </row>
    <row r="54" spans="1:13" x14ac:dyDescent="0.35">
      <c r="A54" s="139" t="s">
        <v>941</v>
      </c>
      <c r="B54" s="139" t="s">
        <v>939</v>
      </c>
      <c r="C54" s="146" t="s">
        <v>991</v>
      </c>
      <c r="D54" s="98" t="s">
        <v>992</v>
      </c>
      <c r="E54" s="327">
        <v>90</v>
      </c>
      <c r="F54" s="144">
        <v>18</v>
      </c>
      <c r="G54" s="319">
        <v>-0.25</v>
      </c>
      <c r="H54" s="131"/>
      <c r="I54" s="210">
        <v>15</v>
      </c>
      <c r="J54" s="142">
        <v>16</v>
      </c>
      <c r="K54" s="142">
        <v>16</v>
      </c>
      <c r="L54" s="141">
        <v>23</v>
      </c>
      <c r="M54" s="141">
        <v>20</v>
      </c>
    </row>
    <row r="55" spans="1:13" x14ac:dyDescent="0.35">
      <c r="A55" s="139" t="s">
        <v>941</v>
      </c>
      <c r="B55" s="139" t="s">
        <v>939</v>
      </c>
      <c r="C55" s="146" t="s">
        <v>116</v>
      </c>
      <c r="D55" s="98" t="s">
        <v>959</v>
      </c>
      <c r="E55" s="327">
        <v>94</v>
      </c>
      <c r="F55" s="144">
        <v>18.8</v>
      </c>
      <c r="G55" s="319">
        <v>-0.73333333333333328</v>
      </c>
      <c r="H55" s="131"/>
      <c r="I55" s="297">
        <v>4</v>
      </c>
      <c r="J55" s="142">
        <v>9</v>
      </c>
      <c r="K55" s="142">
        <v>31</v>
      </c>
      <c r="L55" s="141">
        <v>35</v>
      </c>
      <c r="M55" s="141">
        <v>15</v>
      </c>
    </row>
    <row r="56" spans="1:13" x14ac:dyDescent="0.35">
      <c r="A56" s="139" t="s">
        <v>941</v>
      </c>
      <c r="B56" s="139" t="s">
        <v>939</v>
      </c>
      <c r="C56" s="146" t="s">
        <v>124</v>
      </c>
      <c r="D56" s="98" t="s">
        <v>1010</v>
      </c>
      <c r="E56" s="327">
        <v>114</v>
      </c>
      <c r="F56" s="144">
        <v>22.8</v>
      </c>
      <c r="G56" s="319">
        <v>-0.21739130434782608</v>
      </c>
      <c r="H56" s="131"/>
      <c r="I56" s="210">
        <v>18</v>
      </c>
      <c r="J56" s="142">
        <v>29</v>
      </c>
      <c r="K56" s="142">
        <v>13</v>
      </c>
      <c r="L56" s="141">
        <v>31</v>
      </c>
      <c r="M56" s="141">
        <v>23</v>
      </c>
    </row>
    <row r="57" spans="1:13" x14ac:dyDescent="0.35">
      <c r="A57" s="139" t="s">
        <v>938</v>
      </c>
      <c r="B57" s="139" t="s">
        <v>988</v>
      </c>
      <c r="C57" s="146" t="s">
        <v>294</v>
      </c>
      <c r="D57" s="98" t="s">
        <v>989</v>
      </c>
      <c r="E57" s="327">
        <v>116</v>
      </c>
      <c r="F57" s="144">
        <v>23.2</v>
      </c>
      <c r="G57" s="319">
        <v>0.2608695652173913</v>
      </c>
      <c r="H57" s="131"/>
      <c r="I57" s="296">
        <v>29</v>
      </c>
      <c r="J57" s="149">
        <v>19</v>
      </c>
      <c r="K57" s="149">
        <v>17</v>
      </c>
      <c r="L57" s="141">
        <v>28</v>
      </c>
      <c r="M57" s="141">
        <v>23</v>
      </c>
    </row>
    <row r="58" spans="1:13" x14ac:dyDescent="0.35">
      <c r="A58" s="139" t="s">
        <v>938</v>
      </c>
      <c r="B58" s="139" t="s">
        <v>939</v>
      </c>
      <c r="C58" s="146" t="s">
        <v>1011</v>
      </c>
      <c r="D58" s="98" t="s">
        <v>1012</v>
      </c>
      <c r="E58" s="327">
        <v>117</v>
      </c>
      <c r="F58" s="144">
        <v>23.4</v>
      </c>
      <c r="G58" s="319">
        <v>-8.3333333333333329E-2</v>
      </c>
      <c r="H58" s="131"/>
      <c r="I58" s="296">
        <v>22</v>
      </c>
      <c r="J58" s="149">
        <v>23</v>
      </c>
      <c r="K58" s="149">
        <v>31</v>
      </c>
      <c r="L58" s="141">
        <v>17</v>
      </c>
      <c r="M58" s="141">
        <v>24</v>
      </c>
    </row>
    <row r="59" spans="1:13" x14ac:dyDescent="0.35">
      <c r="A59" s="139" t="s">
        <v>941</v>
      </c>
      <c r="B59" s="139" t="s">
        <v>942</v>
      </c>
      <c r="C59" s="146" t="s">
        <v>242</v>
      </c>
      <c r="D59" s="98" t="s">
        <v>962</v>
      </c>
      <c r="E59" s="327">
        <v>118</v>
      </c>
      <c r="F59" s="144">
        <v>23.6</v>
      </c>
      <c r="G59" s="319">
        <v>0.3888888888888889</v>
      </c>
      <c r="H59" s="131"/>
      <c r="I59" s="297">
        <v>25</v>
      </c>
      <c r="J59" s="142">
        <v>33</v>
      </c>
      <c r="K59" s="142">
        <v>20</v>
      </c>
      <c r="L59" s="141">
        <v>22</v>
      </c>
      <c r="M59" s="141">
        <v>18</v>
      </c>
    </row>
    <row r="60" spans="1:13" x14ac:dyDescent="0.35">
      <c r="A60" s="147" t="s">
        <v>969</v>
      </c>
      <c r="B60" s="147" t="s">
        <v>1030</v>
      </c>
      <c r="C60" s="146" t="s">
        <v>184</v>
      </c>
      <c r="D60" s="148" t="s">
        <v>1031</v>
      </c>
      <c r="E60" s="327">
        <v>139</v>
      </c>
      <c r="F60" s="144">
        <v>27.8</v>
      </c>
      <c r="G60" s="319">
        <v>2.6428571428571428</v>
      </c>
      <c r="H60" s="131"/>
      <c r="I60" s="296">
        <v>51</v>
      </c>
      <c r="J60" s="149">
        <v>34</v>
      </c>
      <c r="K60" s="149">
        <v>21</v>
      </c>
      <c r="L60" s="144">
        <v>19</v>
      </c>
      <c r="M60" s="144">
        <v>14</v>
      </c>
    </row>
    <row r="61" spans="1:13" x14ac:dyDescent="0.35">
      <c r="A61" s="147" t="s">
        <v>969</v>
      </c>
      <c r="B61" s="147" t="s">
        <v>970</v>
      </c>
      <c r="C61" s="146" t="s">
        <v>366</v>
      </c>
      <c r="D61" s="160" t="s">
        <v>1026</v>
      </c>
      <c r="E61" s="327">
        <v>144</v>
      </c>
      <c r="F61" s="144">
        <v>28.8</v>
      </c>
      <c r="G61" s="319"/>
      <c r="H61" s="131"/>
      <c r="I61" s="296">
        <v>79</v>
      </c>
      <c r="J61" s="149">
        <v>49</v>
      </c>
      <c r="K61" s="149">
        <v>16</v>
      </c>
      <c r="L61" s="144"/>
      <c r="M61" s="144"/>
    </row>
    <row r="62" spans="1:13" ht="29" x14ac:dyDescent="0.35">
      <c r="A62" s="139" t="s">
        <v>938</v>
      </c>
      <c r="B62" s="139" t="s">
        <v>950</v>
      </c>
      <c r="C62" s="146" t="s">
        <v>1006</v>
      </c>
      <c r="D62" s="98" t="s">
        <v>1007</v>
      </c>
      <c r="E62" s="327">
        <v>158</v>
      </c>
      <c r="F62" s="144">
        <v>31.6</v>
      </c>
      <c r="G62" s="319">
        <v>0.26923076923076922</v>
      </c>
      <c r="H62" s="131"/>
      <c r="I62" s="296">
        <v>33</v>
      </c>
      <c r="J62" s="149">
        <v>37</v>
      </c>
      <c r="K62" s="149">
        <v>31</v>
      </c>
      <c r="L62" s="141">
        <v>31</v>
      </c>
      <c r="M62" s="141">
        <v>26</v>
      </c>
    </row>
    <row r="63" spans="1:13" x14ac:dyDescent="0.35">
      <c r="A63" s="139" t="s">
        <v>941</v>
      </c>
      <c r="B63" s="139" t="s">
        <v>978</v>
      </c>
      <c r="C63" s="146" t="s">
        <v>250</v>
      </c>
      <c r="D63" s="98" t="s">
        <v>979</v>
      </c>
      <c r="E63" s="327">
        <v>174</v>
      </c>
      <c r="F63" s="144">
        <v>34.799999999999997</v>
      </c>
      <c r="G63" s="319">
        <v>1.736842105263158</v>
      </c>
      <c r="H63" s="131"/>
      <c r="I63" s="210">
        <v>52</v>
      </c>
      <c r="J63" s="142">
        <v>44</v>
      </c>
      <c r="K63" s="142">
        <v>25</v>
      </c>
      <c r="L63" s="141">
        <v>34</v>
      </c>
      <c r="M63" s="141">
        <v>19</v>
      </c>
    </row>
    <row r="64" spans="1:13" x14ac:dyDescent="0.35">
      <c r="A64" s="139" t="s">
        <v>944</v>
      </c>
      <c r="B64" s="139" t="s">
        <v>945</v>
      </c>
      <c r="C64" s="146" t="s">
        <v>947</v>
      </c>
      <c r="D64" s="98" t="s">
        <v>948</v>
      </c>
      <c r="E64" s="327">
        <v>186</v>
      </c>
      <c r="F64" s="144">
        <v>37.200000000000003</v>
      </c>
      <c r="G64" s="319">
        <v>0.58620689655172409</v>
      </c>
      <c r="H64" s="131"/>
      <c r="I64" s="210">
        <v>46</v>
      </c>
      <c r="J64" s="142">
        <v>40</v>
      </c>
      <c r="K64" s="142">
        <v>37</v>
      </c>
      <c r="L64" s="141">
        <v>34</v>
      </c>
      <c r="M64" s="141">
        <v>29</v>
      </c>
    </row>
    <row r="65" spans="1:13" x14ac:dyDescent="0.35">
      <c r="A65" s="139" t="s">
        <v>1003</v>
      </c>
      <c r="B65" s="139" t="s">
        <v>1003</v>
      </c>
      <c r="C65" s="146" t="s">
        <v>261</v>
      </c>
      <c r="D65" s="153" t="s">
        <v>110</v>
      </c>
      <c r="E65" s="327">
        <v>306</v>
      </c>
      <c r="F65" s="144">
        <v>61.2</v>
      </c>
      <c r="G65" s="319">
        <v>10</v>
      </c>
      <c r="H65" s="155"/>
      <c r="I65" s="210">
        <v>88</v>
      </c>
      <c r="J65" s="142">
        <v>100</v>
      </c>
      <c r="K65" s="142">
        <v>68</v>
      </c>
      <c r="L65" s="141">
        <v>42</v>
      </c>
      <c r="M65" s="141">
        <v>8</v>
      </c>
    </row>
    <row r="66" spans="1:13" x14ac:dyDescent="0.35">
      <c r="A66" s="147" t="s">
        <v>969</v>
      </c>
      <c r="B66" s="147" t="s">
        <v>984</v>
      </c>
      <c r="C66" s="146" t="s">
        <v>187</v>
      </c>
      <c r="D66" s="148" t="s">
        <v>990</v>
      </c>
      <c r="E66" s="327">
        <v>308</v>
      </c>
      <c r="F66" s="144">
        <v>61.6</v>
      </c>
      <c r="G66" s="319">
        <v>0.42857142857142855</v>
      </c>
      <c r="H66" s="131"/>
      <c r="I66" s="296">
        <v>70</v>
      </c>
      <c r="J66" s="149">
        <v>68</v>
      </c>
      <c r="K66" s="149">
        <v>77</v>
      </c>
      <c r="L66" s="144">
        <v>44</v>
      </c>
      <c r="M66" s="144">
        <v>49</v>
      </c>
    </row>
    <row r="67" spans="1:13" ht="43.5" x14ac:dyDescent="0.35">
      <c r="A67" s="139" t="s">
        <v>938</v>
      </c>
      <c r="B67" s="139" t="s">
        <v>988</v>
      </c>
      <c r="C67" s="146" t="s">
        <v>996</v>
      </c>
      <c r="D67" s="98" t="s">
        <v>997</v>
      </c>
      <c r="E67" s="327">
        <v>314</v>
      </c>
      <c r="F67" s="144">
        <v>62.8</v>
      </c>
      <c r="G67" s="319">
        <v>-0.32258064516129031</v>
      </c>
      <c r="H67" s="131"/>
      <c r="I67" s="296">
        <v>42</v>
      </c>
      <c r="J67" s="149">
        <v>74</v>
      </c>
      <c r="K67" s="149">
        <v>63</v>
      </c>
      <c r="L67" s="141">
        <v>73</v>
      </c>
      <c r="M67" s="141">
        <v>62</v>
      </c>
    </row>
    <row r="68" spans="1:13" x14ac:dyDescent="0.35">
      <c r="A68" s="139" t="s">
        <v>1003</v>
      </c>
      <c r="B68" s="139" t="s">
        <v>1003</v>
      </c>
      <c r="C68" s="146" t="s">
        <v>260</v>
      </c>
      <c r="D68" s="153" t="s">
        <v>109</v>
      </c>
      <c r="E68" s="327">
        <v>366</v>
      </c>
      <c r="F68" s="144">
        <v>73.2</v>
      </c>
      <c r="G68" s="319">
        <v>33.75</v>
      </c>
      <c r="H68" s="131"/>
      <c r="I68" s="210">
        <v>139</v>
      </c>
      <c r="J68" s="142">
        <v>93</v>
      </c>
      <c r="K68" s="142">
        <v>86</v>
      </c>
      <c r="L68" s="141">
        <v>44</v>
      </c>
      <c r="M68" s="141">
        <v>4</v>
      </c>
    </row>
    <row r="69" spans="1:13" x14ac:dyDescent="0.35">
      <c r="A69" s="147" t="s">
        <v>969</v>
      </c>
      <c r="B69" s="147" t="s">
        <v>970</v>
      </c>
      <c r="C69" s="146" t="s">
        <v>183</v>
      </c>
      <c r="D69" s="148" t="s">
        <v>1029</v>
      </c>
      <c r="E69" s="327">
        <v>384</v>
      </c>
      <c r="F69" s="144">
        <v>76.8</v>
      </c>
      <c r="G69" s="319">
        <v>-0.8</v>
      </c>
      <c r="H69" s="131"/>
      <c r="I69" s="296">
        <v>20</v>
      </c>
      <c r="J69" s="149">
        <v>77</v>
      </c>
      <c r="K69" s="149">
        <v>82</v>
      </c>
      <c r="L69" s="144">
        <v>105</v>
      </c>
      <c r="M69" s="144">
        <v>100</v>
      </c>
    </row>
    <row r="70" spans="1:13" ht="58" x14ac:dyDescent="0.35">
      <c r="A70" s="147" t="s">
        <v>969</v>
      </c>
      <c r="B70" s="147" t="s">
        <v>984</v>
      </c>
      <c r="C70" s="146" t="s">
        <v>999</v>
      </c>
      <c r="D70" s="148" t="s">
        <v>1000</v>
      </c>
      <c r="E70" s="327">
        <v>532</v>
      </c>
      <c r="F70" s="144">
        <v>106.4</v>
      </c>
      <c r="G70" s="319">
        <v>0.22352941176470589</v>
      </c>
      <c r="H70" s="131"/>
      <c r="I70" s="154">
        <v>104</v>
      </c>
      <c r="J70" s="149">
        <v>122</v>
      </c>
      <c r="K70" s="149">
        <v>108</v>
      </c>
      <c r="L70" s="144">
        <v>113</v>
      </c>
      <c r="M70" s="144">
        <v>85</v>
      </c>
    </row>
    <row r="71" spans="1:13" x14ac:dyDescent="0.35">
      <c r="A71" s="139" t="s">
        <v>941</v>
      </c>
      <c r="B71" s="139" t="s">
        <v>939</v>
      </c>
      <c r="C71" s="146" t="s">
        <v>198</v>
      </c>
      <c r="D71" s="98" t="s">
        <v>1020</v>
      </c>
      <c r="E71" s="327">
        <v>689</v>
      </c>
      <c r="F71" s="144">
        <v>137.80000000000001</v>
      </c>
      <c r="G71" s="319">
        <v>0.26896551724137929</v>
      </c>
      <c r="H71" s="131"/>
      <c r="I71" s="150">
        <v>184</v>
      </c>
      <c r="J71" s="142">
        <v>105</v>
      </c>
      <c r="K71" s="142">
        <v>136</v>
      </c>
      <c r="L71" s="141">
        <v>119</v>
      </c>
      <c r="M71" s="141">
        <v>145</v>
      </c>
    </row>
    <row r="72" spans="1:13" x14ac:dyDescent="0.35">
      <c r="A72" s="147" t="s">
        <v>969</v>
      </c>
      <c r="B72" s="147" t="s">
        <v>984</v>
      </c>
      <c r="C72" s="146" t="s">
        <v>986</v>
      </c>
      <c r="D72" s="148" t="s">
        <v>987</v>
      </c>
      <c r="E72" s="327">
        <v>694</v>
      </c>
      <c r="F72" s="144">
        <v>138.80000000000001</v>
      </c>
      <c r="G72" s="319">
        <v>1.2674418604651163</v>
      </c>
      <c r="H72" s="131"/>
      <c r="I72" s="154">
        <v>195</v>
      </c>
      <c r="J72" s="149">
        <v>165</v>
      </c>
      <c r="K72" s="149">
        <v>111</v>
      </c>
      <c r="L72" s="144">
        <v>137</v>
      </c>
      <c r="M72" s="144">
        <v>86</v>
      </c>
    </row>
    <row r="73" spans="1:13" x14ac:dyDescent="0.35">
      <c r="A73" s="139" t="s">
        <v>1003</v>
      </c>
      <c r="B73" s="139" t="s">
        <v>1003</v>
      </c>
      <c r="C73" s="146" t="s">
        <v>259</v>
      </c>
      <c r="D73" s="153" t="s">
        <v>112</v>
      </c>
      <c r="E73" s="327">
        <v>870</v>
      </c>
      <c r="F73" s="144">
        <v>174</v>
      </c>
      <c r="G73" s="319">
        <v>16.882352941176471</v>
      </c>
      <c r="H73" s="131"/>
      <c r="I73" s="210">
        <v>304</v>
      </c>
      <c r="J73" s="142">
        <v>263</v>
      </c>
      <c r="K73" s="142">
        <v>174</v>
      </c>
      <c r="L73" s="141">
        <v>112</v>
      </c>
      <c r="M73" s="141">
        <v>17</v>
      </c>
    </row>
    <row r="74" spans="1:13" x14ac:dyDescent="0.35">
      <c r="A74" s="139" t="s">
        <v>1003</v>
      </c>
      <c r="B74" s="139" t="s">
        <v>1003</v>
      </c>
      <c r="C74" s="146" t="s">
        <v>258</v>
      </c>
      <c r="D74" s="153" t="s">
        <v>111</v>
      </c>
      <c r="E74" s="327">
        <v>1021</v>
      </c>
      <c r="F74" s="144">
        <v>204.2</v>
      </c>
      <c r="G74" s="319">
        <v>34.333333333333336</v>
      </c>
      <c r="H74" s="131"/>
      <c r="I74" s="210">
        <v>424</v>
      </c>
      <c r="J74" s="142">
        <v>336</v>
      </c>
      <c r="K74" s="142">
        <v>188</v>
      </c>
      <c r="L74" s="141">
        <v>61</v>
      </c>
      <c r="M74" s="141">
        <v>12</v>
      </c>
    </row>
    <row r="75" spans="1:13" x14ac:dyDescent="0.35">
      <c r="A75" s="139" t="s">
        <v>938</v>
      </c>
      <c r="B75" s="139" t="s">
        <v>939</v>
      </c>
      <c r="C75" s="146" t="s">
        <v>976</v>
      </c>
      <c r="D75" s="98" t="s">
        <v>977</v>
      </c>
      <c r="E75" s="327">
        <v>2071</v>
      </c>
      <c r="F75" s="144">
        <v>414.2</v>
      </c>
      <c r="G75" s="319">
        <v>5.0505050505050509E-3</v>
      </c>
      <c r="H75" s="131"/>
      <c r="I75" s="210">
        <v>398</v>
      </c>
      <c r="J75" s="149">
        <v>432</v>
      </c>
      <c r="K75" s="149">
        <v>449</v>
      </c>
      <c r="L75" s="141">
        <v>396</v>
      </c>
      <c r="M75" s="141">
        <v>396</v>
      </c>
    </row>
    <row r="76" spans="1:13" ht="29" x14ac:dyDescent="0.35">
      <c r="A76" s="139" t="s">
        <v>1003</v>
      </c>
      <c r="B76" s="139" t="s">
        <v>1003</v>
      </c>
      <c r="C76" s="146" t="s">
        <v>1004</v>
      </c>
      <c r="D76" s="98" t="s">
        <v>1005</v>
      </c>
      <c r="E76" s="327">
        <v>2498</v>
      </c>
      <c r="F76" s="144">
        <v>499.6</v>
      </c>
      <c r="G76" s="319">
        <v>-0.9120772946859903</v>
      </c>
      <c r="H76" s="131"/>
      <c r="I76" s="210">
        <v>91</v>
      </c>
      <c r="J76" s="142">
        <v>216</v>
      </c>
      <c r="K76" s="142">
        <v>407</v>
      </c>
      <c r="L76" s="141">
        <v>749</v>
      </c>
      <c r="M76" s="141">
        <v>1035</v>
      </c>
    </row>
    <row r="77" spans="1:13" x14ac:dyDescent="0.35">
      <c r="D77" s="161"/>
      <c r="E77" s="165"/>
      <c r="F77" s="165"/>
      <c r="G77" s="166"/>
      <c r="H77" s="131"/>
      <c r="I77" s="164"/>
      <c r="J77" s="163"/>
      <c r="K77" s="162"/>
      <c r="L77" s="162"/>
      <c r="M77" s="162"/>
    </row>
    <row r="78" spans="1:13" x14ac:dyDescent="0.35">
      <c r="D78" s="167"/>
      <c r="E78" s="165"/>
      <c r="F78" s="165"/>
      <c r="G78" s="171"/>
      <c r="H78" s="131"/>
      <c r="I78" s="170"/>
      <c r="J78" s="169"/>
      <c r="K78" s="162"/>
      <c r="L78" s="162"/>
      <c r="M78" s="168"/>
    </row>
    <row r="79" spans="1:13" ht="16" thickBot="1" x14ac:dyDescent="0.4">
      <c r="A79" s="481" t="s">
        <v>1037</v>
      </c>
      <c r="B79" s="482"/>
      <c r="C79" s="482"/>
      <c r="D79" s="482"/>
      <c r="E79" s="311">
        <f>SUM(I79:M79)</f>
        <v>1271</v>
      </c>
      <c r="F79" s="312">
        <f t="shared" ref="F79" si="1">E79/5</f>
        <v>254.2</v>
      </c>
      <c r="G79" s="313">
        <f>((I79-M79)/M79)</f>
        <v>-6.2761506276150625E-2</v>
      </c>
      <c r="H79" s="174"/>
      <c r="I79" s="173">
        <f>SUM(I81:I128)</f>
        <v>224</v>
      </c>
      <c r="J79" s="173">
        <f>SUM(J81:J128)</f>
        <v>312</v>
      </c>
      <c r="K79" s="172">
        <f>SUM(K81:K127)</f>
        <v>287</v>
      </c>
      <c r="L79" s="172">
        <f>SUM(L81:L127)</f>
        <v>209</v>
      </c>
      <c r="M79" s="172">
        <f>SUM(M81:M127)</f>
        <v>239</v>
      </c>
    </row>
    <row r="80" spans="1:13" ht="47" thickTop="1" x14ac:dyDescent="0.35">
      <c r="A80" s="320" t="s">
        <v>104</v>
      </c>
      <c r="B80" s="320" t="s">
        <v>105</v>
      </c>
      <c r="C80" s="320" t="s">
        <v>933</v>
      </c>
      <c r="D80" s="320" t="s">
        <v>934</v>
      </c>
      <c r="E80" s="320" t="s">
        <v>935</v>
      </c>
      <c r="F80" s="320" t="s">
        <v>936</v>
      </c>
      <c r="G80" s="320" t="s">
        <v>937</v>
      </c>
      <c r="H80" s="174"/>
      <c r="I80" s="135">
        <v>2020</v>
      </c>
      <c r="J80" s="135">
        <v>2019</v>
      </c>
      <c r="K80" s="177">
        <v>2018</v>
      </c>
      <c r="L80" s="177">
        <v>2017</v>
      </c>
      <c r="M80" s="177">
        <v>2016</v>
      </c>
    </row>
    <row r="81" spans="1:13" x14ac:dyDescent="0.35">
      <c r="A81" s="178" t="s">
        <v>969</v>
      </c>
      <c r="B81" s="178" t="s">
        <v>984</v>
      </c>
      <c r="C81" s="184" t="s">
        <v>1086</v>
      </c>
      <c r="D81" s="179" t="s">
        <v>1087</v>
      </c>
      <c r="E81" s="327">
        <v>2</v>
      </c>
      <c r="F81" s="144">
        <v>0.4</v>
      </c>
      <c r="G81" s="319">
        <v>-1</v>
      </c>
      <c r="H81" s="174"/>
      <c r="I81" s="181"/>
      <c r="J81" s="180">
        <v>0</v>
      </c>
      <c r="K81" s="180"/>
      <c r="L81" s="180">
        <v>1</v>
      </c>
      <c r="M81" s="180">
        <v>1</v>
      </c>
    </row>
    <row r="82" spans="1:13" x14ac:dyDescent="0.35">
      <c r="A82" s="178" t="s">
        <v>969</v>
      </c>
      <c r="B82" s="178" t="s">
        <v>984</v>
      </c>
      <c r="C82" s="188">
        <v>257</v>
      </c>
      <c r="D82" s="189" t="s">
        <v>787</v>
      </c>
      <c r="E82" s="327">
        <v>3</v>
      </c>
      <c r="F82" s="144">
        <v>0.6</v>
      </c>
      <c r="G82" s="319"/>
      <c r="H82" s="174"/>
      <c r="I82" s="191">
        <v>2</v>
      </c>
      <c r="J82" s="190">
        <v>1</v>
      </c>
      <c r="K82" s="180"/>
      <c r="L82" s="180"/>
      <c r="M82" s="180"/>
    </row>
    <row r="83" spans="1:13" x14ac:dyDescent="0.35">
      <c r="A83" s="178" t="s">
        <v>938</v>
      </c>
      <c r="B83" s="178" t="s">
        <v>950</v>
      </c>
      <c r="C83" s="184" t="s">
        <v>334</v>
      </c>
      <c r="D83" s="185" t="s">
        <v>1059</v>
      </c>
      <c r="E83" s="327">
        <v>3</v>
      </c>
      <c r="F83" s="144">
        <v>0.6</v>
      </c>
      <c r="G83" s="319">
        <v>-1</v>
      </c>
      <c r="H83" s="174"/>
      <c r="I83" s="181"/>
      <c r="J83" s="180">
        <v>1</v>
      </c>
      <c r="K83" s="180"/>
      <c r="L83" s="180"/>
      <c r="M83" s="180">
        <v>2</v>
      </c>
    </row>
    <row r="84" spans="1:13" x14ac:dyDescent="0.35">
      <c r="A84" s="178" t="s">
        <v>941</v>
      </c>
      <c r="B84" s="178" t="s">
        <v>942</v>
      </c>
      <c r="C84" s="146" t="s">
        <v>248</v>
      </c>
      <c r="D84" s="179" t="s">
        <v>1068</v>
      </c>
      <c r="E84" s="327">
        <v>4</v>
      </c>
      <c r="F84" s="144">
        <v>0.8</v>
      </c>
      <c r="G84" s="319"/>
      <c r="H84" s="174"/>
      <c r="I84" s="181">
        <v>1</v>
      </c>
      <c r="J84" s="180">
        <v>1</v>
      </c>
      <c r="K84" s="180">
        <v>2</v>
      </c>
      <c r="L84" s="180"/>
      <c r="M84" s="180"/>
    </row>
    <row r="85" spans="1:13" x14ac:dyDescent="0.35">
      <c r="A85" s="178" t="s">
        <v>941</v>
      </c>
      <c r="B85" s="178" t="s">
        <v>939</v>
      </c>
      <c r="C85" s="184" t="s">
        <v>1069</v>
      </c>
      <c r="D85" s="179" t="s">
        <v>1070</v>
      </c>
      <c r="E85" s="327">
        <v>4</v>
      </c>
      <c r="F85" s="144">
        <v>0.8</v>
      </c>
      <c r="G85" s="319"/>
      <c r="H85" s="174"/>
      <c r="I85" s="181">
        <v>2</v>
      </c>
      <c r="J85" s="180">
        <v>1</v>
      </c>
      <c r="K85" s="180"/>
      <c r="L85" s="180">
        <v>1</v>
      </c>
      <c r="M85" s="180"/>
    </row>
    <row r="86" spans="1:13" x14ac:dyDescent="0.35">
      <c r="A86" s="178" t="s">
        <v>938</v>
      </c>
      <c r="B86" s="178" t="s">
        <v>950</v>
      </c>
      <c r="C86" s="146" t="s">
        <v>338</v>
      </c>
      <c r="D86" s="179" t="s">
        <v>1099</v>
      </c>
      <c r="E86" s="327">
        <v>4</v>
      </c>
      <c r="F86" s="144">
        <v>0.8</v>
      </c>
      <c r="G86" s="319">
        <v>-1</v>
      </c>
      <c r="H86" s="174"/>
      <c r="I86" s="181"/>
      <c r="J86" s="180">
        <v>0</v>
      </c>
      <c r="K86" s="180">
        <v>1</v>
      </c>
      <c r="L86" s="180">
        <v>2</v>
      </c>
      <c r="M86" s="180">
        <v>1</v>
      </c>
    </row>
    <row r="87" spans="1:13" ht="29" x14ac:dyDescent="0.35">
      <c r="A87" s="178" t="s">
        <v>969</v>
      </c>
      <c r="B87" s="178" t="s">
        <v>984</v>
      </c>
      <c r="C87" s="146" t="s">
        <v>1061</v>
      </c>
      <c r="D87" s="179" t="s">
        <v>1062</v>
      </c>
      <c r="E87" s="327">
        <v>5</v>
      </c>
      <c r="F87" s="144">
        <v>1</v>
      </c>
      <c r="G87" s="319">
        <v>0</v>
      </c>
      <c r="H87" s="174"/>
      <c r="I87" s="181">
        <v>1</v>
      </c>
      <c r="J87" s="180">
        <v>1</v>
      </c>
      <c r="K87" s="180">
        <v>1</v>
      </c>
      <c r="L87" s="180">
        <v>1</v>
      </c>
      <c r="M87" s="180">
        <v>1</v>
      </c>
    </row>
    <row r="88" spans="1:13" x14ac:dyDescent="0.35">
      <c r="A88" s="178" t="s">
        <v>938</v>
      </c>
      <c r="B88" s="178" t="s">
        <v>950</v>
      </c>
      <c r="C88" s="146" t="s">
        <v>524</v>
      </c>
      <c r="D88" s="179" t="s">
        <v>1064</v>
      </c>
      <c r="E88" s="327">
        <v>5</v>
      </c>
      <c r="F88" s="144">
        <v>1</v>
      </c>
      <c r="G88" s="319">
        <v>0</v>
      </c>
      <c r="H88" s="174"/>
      <c r="I88" s="181">
        <v>1</v>
      </c>
      <c r="J88" s="180">
        <v>1</v>
      </c>
      <c r="K88" s="180">
        <v>1</v>
      </c>
      <c r="L88" s="180">
        <v>1</v>
      </c>
      <c r="M88" s="180">
        <v>1</v>
      </c>
    </row>
    <row r="89" spans="1:13" ht="29" x14ac:dyDescent="0.35">
      <c r="A89" s="178" t="s">
        <v>938</v>
      </c>
      <c r="B89" s="178" t="s">
        <v>950</v>
      </c>
      <c r="C89" s="146" t="s">
        <v>1097</v>
      </c>
      <c r="D89" s="185" t="s">
        <v>1098</v>
      </c>
      <c r="E89" s="327">
        <v>5</v>
      </c>
      <c r="F89" s="144">
        <v>1</v>
      </c>
      <c r="G89" s="319">
        <v>-1</v>
      </c>
      <c r="H89" s="174"/>
      <c r="I89" s="181"/>
      <c r="J89" s="180">
        <v>1</v>
      </c>
      <c r="K89" s="180">
        <v>2</v>
      </c>
      <c r="L89" s="180"/>
      <c r="M89" s="180">
        <v>2</v>
      </c>
    </row>
    <row r="90" spans="1:13" x14ac:dyDescent="0.35">
      <c r="A90" s="178" t="s">
        <v>938</v>
      </c>
      <c r="B90" s="178" t="s">
        <v>1100</v>
      </c>
      <c r="C90" s="146" t="s">
        <v>362</v>
      </c>
      <c r="D90" s="185" t="s">
        <v>1101</v>
      </c>
      <c r="E90" s="327">
        <v>5</v>
      </c>
      <c r="F90" s="144">
        <v>1</v>
      </c>
      <c r="G90" s="319"/>
      <c r="H90" s="174"/>
      <c r="I90" s="181">
        <v>2</v>
      </c>
      <c r="J90" s="180">
        <v>2</v>
      </c>
      <c r="K90" s="180">
        <v>1</v>
      </c>
      <c r="L90" s="180"/>
      <c r="M90" s="180"/>
    </row>
    <row r="91" spans="1:13" ht="29" x14ac:dyDescent="0.35">
      <c r="A91" s="178" t="s">
        <v>969</v>
      </c>
      <c r="B91" s="178" t="s">
        <v>984</v>
      </c>
      <c r="C91" s="146" t="s">
        <v>1090</v>
      </c>
      <c r="D91" s="179" t="s">
        <v>1091</v>
      </c>
      <c r="E91" s="327">
        <v>7</v>
      </c>
      <c r="F91" s="144">
        <v>1.4</v>
      </c>
      <c r="G91" s="319">
        <v>-1</v>
      </c>
      <c r="H91" s="174"/>
      <c r="I91" s="181"/>
      <c r="J91" s="180">
        <v>1</v>
      </c>
      <c r="K91" s="180">
        <v>1</v>
      </c>
      <c r="L91" s="180">
        <v>1</v>
      </c>
      <c r="M91" s="180">
        <v>4</v>
      </c>
    </row>
    <row r="92" spans="1:13" x14ac:dyDescent="0.35">
      <c r="A92" s="178" t="s">
        <v>941</v>
      </c>
      <c r="B92" s="178" t="s">
        <v>942</v>
      </c>
      <c r="C92" s="146" t="s">
        <v>246</v>
      </c>
      <c r="D92" s="179" t="s">
        <v>1102</v>
      </c>
      <c r="E92" s="327">
        <v>7</v>
      </c>
      <c r="F92" s="144">
        <v>1.4</v>
      </c>
      <c r="G92" s="319">
        <v>-1</v>
      </c>
      <c r="H92" s="174"/>
      <c r="I92" s="181"/>
      <c r="J92" s="180">
        <v>2</v>
      </c>
      <c r="K92" s="180">
        <v>2</v>
      </c>
      <c r="L92" s="180">
        <v>1</v>
      </c>
      <c r="M92" s="180">
        <v>2</v>
      </c>
    </row>
    <row r="93" spans="1:13" x14ac:dyDescent="0.35">
      <c r="A93" s="178" t="s">
        <v>941</v>
      </c>
      <c r="B93" s="178" t="s">
        <v>939</v>
      </c>
      <c r="C93" s="146" t="s">
        <v>1071</v>
      </c>
      <c r="D93" s="179" t="s">
        <v>1072</v>
      </c>
      <c r="E93" s="327">
        <v>8</v>
      </c>
      <c r="F93" s="144">
        <v>1.6</v>
      </c>
      <c r="G93" s="319"/>
      <c r="H93" s="174"/>
      <c r="I93" s="181">
        <v>1</v>
      </c>
      <c r="J93" s="180">
        <v>4</v>
      </c>
      <c r="K93" s="180">
        <v>3</v>
      </c>
      <c r="L93" s="180"/>
      <c r="M93" s="180"/>
    </row>
    <row r="94" spans="1:13" x14ac:dyDescent="0.35">
      <c r="A94" s="178" t="s">
        <v>944</v>
      </c>
      <c r="B94" s="178" t="s">
        <v>945</v>
      </c>
      <c r="C94" s="184" t="s">
        <v>145</v>
      </c>
      <c r="D94" s="179" t="s">
        <v>1096</v>
      </c>
      <c r="E94" s="327">
        <v>8</v>
      </c>
      <c r="F94" s="144">
        <v>1.6</v>
      </c>
      <c r="G94" s="319">
        <v>0</v>
      </c>
      <c r="H94" s="174"/>
      <c r="I94" s="181">
        <v>3</v>
      </c>
      <c r="J94" s="180">
        <v>2</v>
      </c>
      <c r="K94" s="180"/>
      <c r="L94" s="180"/>
      <c r="M94" s="180">
        <v>3</v>
      </c>
    </row>
    <row r="95" spans="1:13" x14ac:dyDescent="0.35">
      <c r="A95" s="178" t="s">
        <v>938</v>
      </c>
      <c r="B95" s="178" t="s">
        <v>950</v>
      </c>
      <c r="C95" s="146" t="s">
        <v>336</v>
      </c>
      <c r="D95" s="179" t="s">
        <v>1088</v>
      </c>
      <c r="E95" s="327">
        <v>10</v>
      </c>
      <c r="F95" s="144">
        <v>2</v>
      </c>
      <c r="G95" s="319">
        <v>-0.5</v>
      </c>
      <c r="H95" s="174"/>
      <c r="I95" s="181">
        <v>2</v>
      </c>
      <c r="J95" s="180">
        <v>1</v>
      </c>
      <c r="K95" s="180">
        <v>2</v>
      </c>
      <c r="L95" s="180">
        <v>1</v>
      </c>
      <c r="M95" s="180">
        <v>4</v>
      </c>
    </row>
    <row r="96" spans="1:13" x14ac:dyDescent="0.35">
      <c r="A96" s="178" t="s">
        <v>969</v>
      </c>
      <c r="B96" s="178" t="s">
        <v>984</v>
      </c>
      <c r="C96" s="188" t="s">
        <v>157</v>
      </c>
      <c r="D96" s="193" t="s">
        <v>1066</v>
      </c>
      <c r="E96" s="327">
        <v>11</v>
      </c>
      <c r="F96" s="144">
        <v>2.2000000000000002</v>
      </c>
      <c r="G96" s="319">
        <v>0.33333333333333331</v>
      </c>
      <c r="H96" s="174"/>
      <c r="I96" s="191">
        <v>4</v>
      </c>
      <c r="J96" s="190">
        <v>3</v>
      </c>
      <c r="K96" s="180">
        <v>0</v>
      </c>
      <c r="L96" s="180">
        <v>1</v>
      </c>
      <c r="M96" s="180">
        <v>3</v>
      </c>
    </row>
    <row r="97" spans="1:14" x14ac:dyDescent="0.35">
      <c r="A97" s="178" t="s">
        <v>941</v>
      </c>
      <c r="B97" s="178" t="s">
        <v>939</v>
      </c>
      <c r="C97" s="140" t="s">
        <v>1073</v>
      </c>
      <c r="D97" s="179" t="s">
        <v>1074</v>
      </c>
      <c r="E97" s="327">
        <v>11</v>
      </c>
      <c r="F97" s="144">
        <v>2.2000000000000002</v>
      </c>
      <c r="G97" s="319"/>
      <c r="H97" s="174"/>
      <c r="I97" s="181">
        <v>2</v>
      </c>
      <c r="J97" s="180">
        <v>5</v>
      </c>
      <c r="K97" s="180">
        <v>3</v>
      </c>
      <c r="L97" s="180">
        <v>1</v>
      </c>
      <c r="M97" s="180"/>
    </row>
    <row r="98" spans="1:14" x14ac:dyDescent="0.35">
      <c r="A98" s="178" t="s">
        <v>969</v>
      </c>
      <c r="B98" s="178" t="s">
        <v>984</v>
      </c>
      <c r="C98" s="146" t="s">
        <v>628</v>
      </c>
      <c r="D98" s="179" t="s">
        <v>1089</v>
      </c>
      <c r="E98" s="327">
        <v>11</v>
      </c>
      <c r="F98" s="144">
        <v>2.2000000000000002</v>
      </c>
      <c r="G98" s="319">
        <v>-0.5</v>
      </c>
      <c r="H98" s="174"/>
      <c r="I98" s="181">
        <v>1</v>
      </c>
      <c r="J98" s="180">
        <v>4</v>
      </c>
      <c r="K98" s="180">
        <v>2</v>
      </c>
      <c r="L98" s="180">
        <v>2</v>
      </c>
      <c r="M98" s="180">
        <v>2</v>
      </c>
    </row>
    <row r="99" spans="1:14" s="233" customFormat="1" ht="21" customHeight="1" x14ac:dyDescent="0.35">
      <c r="A99" s="178" t="s">
        <v>969</v>
      </c>
      <c r="B99" s="178" t="s">
        <v>984</v>
      </c>
      <c r="C99" s="188" t="s">
        <v>510</v>
      </c>
      <c r="D99" s="189" t="s">
        <v>1063</v>
      </c>
      <c r="E99" s="327">
        <v>12</v>
      </c>
      <c r="F99" s="144">
        <v>2.4</v>
      </c>
      <c r="G99" s="319"/>
      <c r="H99" s="174"/>
      <c r="I99" s="191">
        <v>10</v>
      </c>
      <c r="J99" s="190">
        <v>2</v>
      </c>
      <c r="K99" s="180"/>
      <c r="L99" s="180"/>
      <c r="M99" s="180"/>
      <c r="N99" s="317"/>
    </row>
    <row r="100" spans="1:14" x14ac:dyDescent="0.35">
      <c r="A100" s="178" t="s">
        <v>944</v>
      </c>
      <c r="B100" s="178" t="s">
        <v>945</v>
      </c>
      <c r="C100" s="140" t="s">
        <v>465</v>
      </c>
      <c r="D100" s="179" t="s">
        <v>1047</v>
      </c>
      <c r="E100" s="327">
        <v>13</v>
      </c>
      <c r="F100" s="144">
        <v>2.6</v>
      </c>
      <c r="G100" s="319">
        <v>-0.66666666666666663</v>
      </c>
      <c r="H100" s="186"/>
      <c r="I100" s="181">
        <v>2</v>
      </c>
      <c r="J100" s="180">
        <v>2</v>
      </c>
      <c r="K100" s="180">
        <v>2</v>
      </c>
      <c r="L100" s="180">
        <v>1</v>
      </c>
      <c r="M100" s="180">
        <v>6</v>
      </c>
    </row>
    <row r="101" spans="1:14" x14ac:dyDescent="0.35">
      <c r="A101" s="178" t="s">
        <v>944</v>
      </c>
      <c r="B101" s="178" t="s">
        <v>945</v>
      </c>
      <c r="C101" s="140" t="s">
        <v>1079</v>
      </c>
      <c r="D101" s="179" t="s">
        <v>1080</v>
      </c>
      <c r="E101" s="327">
        <v>14</v>
      </c>
      <c r="F101" s="144">
        <v>2.8</v>
      </c>
      <c r="G101" s="319">
        <v>-1</v>
      </c>
      <c r="H101" s="174"/>
      <c r="I101" s="181"/>
      <c r="J101" s="180">
        <v>3</v>
      </c>
      <c r="K101" s="180">
        <v>5</v>
      </c>
      <c r="L101" s="180">
        <v>1</v>
      </c>
      <c r="M101" s="180">
        <v>5</v>
      </c>
    </row>
    <row r="102" spans="1:14" s="27" customFormat="1" x14ac:dyDescent="0.35">
      <c r="A102" s="178" t="s">
        <v>938</v>
      </c>
      <c r="B102" s="178" t="s">
        <v>950</v>
      </c>
      <c r="C102" s="146" t="s">
        <v>1052</v>
      </c>
      <c r="D102" s="179" t="s">
        <v>1053</v>
      </c>
      <c r="E102" s="327">
        <v>15</v>
      </c>
      <c r="F102" s="144">
        <v>3</v>
      </c>
      <c r="G102" s="319">
        <v>2</v>
      </c>
      <c r="H102" s="174"/>
      <c r="I102" s="181">
        <v>3</v>
      </c>
      <c r="J102" s="180">
        <v>3</v>
      </c>
      <c r="K102" s="180">
        <v>4</v>
      </c>
      <c r="L102" s="180">
        <v>4</v>
      </c>
      <c r="M102" s="180">
        <v>1</v>
      </c>
    </row>
    <row r="103" spans="1:14" s="27" customFormat="1" x14ac:dyDescent="0.35">
      <c r="A103" s="183" t="s">
        <v>1003</v>
      </c>
      <c r="B103" s="183" t="s">
        <v>1003</v>
      </c>
      <c r="C103" s="184" t="s">
        <v>406</v>
      </c>
      <c r="D103" s="185" t="s">
        <v>1040</v>
      </c>
      <c r="E103" s="327">
        <v>18</v>
      </c>
      <c r="F103" s="144">
        <v>3.6</v>
      </c>
      <c r="G103" s="319">
        <v>-0.6</v>
      </c>
      <c r="H103" s="186"/>
      <c r="I103" s="181">
        <v>2</v>
      </c>
      <c r="J103" s="180">
        <v>4</v>
      </c>
      <c r="K103" s="180">
        <v>3</v>
      </c>
      <c r="L103" s="180">
        <v>4</v>
      </c>
      <c r="M103" s="180">
        <v>5</v>
      </c>
    </row>
    <row r="104" spans="1:14" s="27" customFormat="1" x14ac:dyDescent="0.35">
      <c r="A104" s="178" t="s">
        <v>944</v>
      </c>
      <c r="B104" s="178" t="s">
        <v>945</v>
      </c>
      <c r="C104" s="140" t="s">
        <v>589</v>
      </c>
      <c r="D104" s="179" t="s">
        <v>1075</v>
      </c>
      <c r="E104" s="327">
        <v>18</v>
      </c>
      <c r="F104" s="144">
        <v>3.6</v>
      </c>
      <c r="G104" s="319">
        <v>-0.2</v>
      </c>
      <c r="H104" s="174"/>
      <c r="I104" s="181">
        <v>4</v>
      </c>
      <c r="J104" s="180">
        <v>1</v>
      </c>
      <c r="K104" s="180">
        <v>6</v>
      </c>
      <c r="L104" s="180">
        <v>2</v>
      </c>
      <c r="M104" s="180">
        <v>5</v>
      </c>
    </row>
    <row r="105" spans="1:14" s="27" customFormat="1" x14ac:dyDescent="0.35">
      <c r="A105" s="178" t="s">
        <v>938</v>
      </c>
      <c r="B105" s="178" t="s">
        <v>950</v>
      </c>
      <c r="C105" s="146" t="s">
        <v>325</v>
      </c>
      <c r="D105" s="179" t="s">
        <v>1065</v>
      </c>
      <c r="E105" s="327">
        <v>22</v>
      </c>
      <c r="F105" s="144">
        <v>4.4000000000000004</v>
      </c>
      <c r="G105" s="319">
        <v>-0.5</v>
      </c>
      <c r="H105" s="174"/>
      <c r="I105" s="181">
        <v>1</v>
      </c>
      <c r="J105" s="180">
        <v>6</v>
      </c>
      <c r="K105" s="180">
        <v>8</v>
      </c>
      <c r="L105" s="180">
        <v>5</v>
      </c>
      <c r="M105" s="180">
        <v>2</v>
      </c>
    </row>
    <row r="106" spans="1:14" s="27" customFormat="1" ht="29" x14ac:dyDescent="0.35">
      <c r="A106" s="178" t="s">
        <v>938</v>
      </c>
      <c r="B106" s="178" t="s">
        <v>950</v>
      </c>
      <c r="C106" s="146" t="s">
        <v>1050</v>
      </c>
      <c r="D106" s="179" t="s">
        <v>1051</v>
      </c>
      <c r="E106" s="327">
        <v>24</v>
      </c>
      <c r="F106" s="144">
        <v>4.8</v>
      </c>
      <c r="G106" s="319">
        <v>-0.4</v>
      </c>
      <c r="H106" s="186"/>
      <c r="I106" s="181">
        <v>3</v>
      </c>
      <c r="J106" s="180">
        <v>5</v>
      </c>
      <c r="K106" s="180">
        <v>8</v>
      </c>
      <c r="L106" s="180">
        <v>3</v>
      </c>
      <c r="M106" s="180">
        <v>5</v>
      </c>
    </row>
    <row r="107" spans="1:14" s="27" customFormat="1" x14ac:dyDescent="0.35">
      <c r="A107" s="178" t="s">
        <v>944</v>
      </c>
      <c r="B107" s="178" t="s">
        <v>945</v>
      </c>
      <c r="C107" s="140" t="s">
        <v>640</v>
      </c>
      <c r="D107" s="179" t="s">
        <v>1084</v>
      </c>
      <c r="E107" s="327">
        <v>24</v>
      </c>
      <c r="F107" s="144">
        <v>4.8</v>
      </c>
      <c r="G107" s="319">
        <v>0.16666666666666666</v>
      </c>
      <c r="H107" s="174"/>
      <c r="I107" s="181">
        <v>7</v>
      </c>
      <c r="J107" s="180">
        <v>3</v>
      </c>
      <c r="K107" s="180">
        <v>4</v>
      </c>
      <c r="L107" s="180">
        <v>4</v>
      </c>
      <c r="M107" s="180">
        <v>6</v>
      </c>
    </row>
    <row r="108" spans="1:14" s="27" customFormat="1" x14ac:dyDescent="0.35">
      <c r="A108" s="178" t="s">
        <v>941</v>
      </c>
      <c r="B108" s="178" t="s">
        <v>942</v>
      </c>
      <c r="C108" s="140" t="s">
        <v>426</v>
      </c>
      <c r="D108" s="179" t="s">
        <v>1039</v>
      </c>
      <c r="E108" s="327">
        <v>25</v>
      </c>
      <c r="F108" s="144">
        <v>5</v>
      </c>
      <c r="G108" s="319">
        <v>0</v>
      </c>
      <c r="H108" s="182"/>
      <c r="I108" s="181">
        <v>1</v>
      </c>
      <c r="J108" s="180">
        <v>9</v>
      </c>
      <c r="K108" s="180">
        <v>8</v>
      </c>
      <c r="L108" s="180">
        <v>6</v>
      </c>
      <c r="M108" s="180">
        <v>1</v>
      </c>
    </row>
    <row r="109" spans="1:14" s="27" customFormat="1" x14ac:dyDescent="0.35">
      <c r="A109" s="178" t="s">
        <v>938</v>
      </c>
      <c r="B109" s="178" t="s">
        <v>939</v>
      </c>
      <c r="C109" s="140" t="s">
        <v>1082</v>
      </c>
      <c r="D109" s="179" t="s">
        <v>1083</v>
      </c>
      <c r="E109" s="327">
        <v>26</v>
      </c>
      <c r="F109" s="144">
        <v>5.2</v>
      </c>
      <c r="G109" s="319">
        <v>-0.5714285714285714</v>
      </c>
      <c r="H109" s="174"/>
      <c r="I109" s="181">
        <v>3</v>
      </c>
      <c r="J109" s="180">
        <v>7</v>
      </c>
      <c r="K109" s="180">
        <v>2</v>
      </c>
      <c r="L109" s="180">
        <v>7</v>
      </c>
      <c r="M109" s="180">
        <v>7</v>
      </c>
    </row>
    <row r="110" spans="1:14" s="27" customFormat="1" x14ac:dyDescent="0.35">
      <c r="A110" s="178" t="s">
        <v>938</v>
      </c>
      <c r="B110" s="178" t="s">
        <v>939</v>
      </c>
      <c r="C110" s="146" t="s">
        <v>1056</v>
      </c>
      <c r="D110" s="179" t="s">
        <v>1057</v>
      </c>
      <c r="E110" s="327">
        <v>29</v>
      </c>
      <c r="F110" s="144">
        <v>5.8</v>
      </c>
      <c r="G110" s="319">
        <v>-0.16666666666666666</v>
      </c>
      <c r="H110" s="174"/>
      <c r="I110" s="181">
        <v>5</v>
      </c>
      <c r="J110" s="180">
        <v>4</v>
      </c>
      <c r="K110" s="180">
        <v>8</v>
      </c>
      <c r="L110" s="180">
        <v>6</v>
      </c>
      <c r="M110" s="180">
        <v>6</v>
      </c>
    </row>
    <row r="111" spans="1:14" s="27" customFormat="1" x14ac:dyDescent="0.35">
      <c r="A111" s="178" t="s">
        <v>969</v>
      </c>
      <c r="B111" s="178" t="s">
        <v>970</v>
      </c>
      <c r="C111" s="140" t="s">
        <v>375</v>
      </c>
      <c r="D111" s="179" t="s">
        <v>1043</v>
      </c>
      <c r="E111" s="327">
        <v>31</v>
      </c>
      <c r="F111" s="144">
        <v>6.2</v>
      </c>
      <c r="G111" s="319">
        <v>-0.66666666666666663</v>
      </c>
      <c r="H111" s="174"/>
      <c r="I111" s="181">
        <v>2</v>
      </c>
      <c r="J111" s="180">
        <v>4</v>
      </c>
      <c r="K111" s="180">
        <v>9</v>
      </c>
      <c r="L111" s="180">
        <v>10</v>
      </c>
      <c r="M111" s="180">
        <v>6</v>
      </c>
    </row>
    <row r="112" spans="1:14" s="27" customFormat="1" x14ac:dyDescent="0.35">
      <c r="A112" s="178" t="s">
        <v>938</v>
      </c>
      <c r="B112" s="178" t="s">
        <v>950</v>
      </c>
      <c r="C112" s="140" t="s">
        <v>594</v>
      </c>
      <c r="D112" s="179" t="s">
        <v>1076</v>
      </c>
      <c r="E112" s="327">
        <v>31</v>
      </c>
      <c r="F112" s="144">
        <v>6.2</v>
      </c>
      <c r="G112" s="319">
        <v>-0.54545454545454541</v>
      </c>
      <c r="H112" s="174"/>
      <c r="I112" s="181">
        <v>5</v>
      </c>
      <c r="J112" s="180">
        <v>8</v>
      </c>
      <c r="K112" s="180">
        <v>3</v>
      </c>
      <c r="L112" s="180">
        <v>4</v>
      </c>
      <c r="M112" s="180">
        <v>11</v>
      </c>
    </row>
    <row r="113" spans="1:13" s="27" customFormat="1" x14ac:dyDescent="0.35">
      <c r="A113" s="178" t="s">
        <v>938</v>
      </c>
      <c r="B113" s="178" t="s">
        <v>939</v>
      </c>
      <c r="C113" s="140" t="s">
        <v>1077</v>
      </c>
      <c r="D113" s="179" t="s">
        <v>1078</v>
      </c>
      <c r="E113" s="327">
        <v>34</v>
      </c>
      <c r="F113" s="144">
        <v>6.8</v>
      </c>
      <c r="G113" s="319">
        <v>0.625</v>
      </c>
      <c r="H113" s="174"/>
      <c r="I113" s="181">
        <v>13</v>
      </c>
      <c r="J113" s="180">
        <v>2</v>
      </c>
      <c r="K113" s="180">
        <v>4</v>
      </c>
      <c r="L113" s="180">
        <v>7</v>
      </c>
      <c r="M113" s="180">
        <v>8</v>
      </c>
    </row>
    <row r="114" spans="1:13" s="27" customFormat="1" x14ac:dyDescent="0.35">
      <c r="A114" s="183" t="s">
        <v>938</v>
      </c>
      <c r="B114" s="183" t="s">
        <v>988</v>
      </c>
      <c r="C114" s="146" t="s">
        <v>300</v>
      </c>
      <c r="D114" s="185" t="s">
        <v>1067</v>
      </c>
      <c r="E114" s="327">
        <v>36</v>
      </c>
      <c r="F114" s="144">
        <v>7.2</v>
      </c>
      <c r="G114" s="319">
        <v>-0.5</v>
      </c>
      <c r="H114" s="174"/>
      <c r="I114" s="181">
        <v>4</v>
      </c>
      <c r="J114" s="180">
        <v>7</v>
      </c>
      <c r="K114" s="180">
        <v>12</v>
      </c>
      <c r="L114" s="180">
        <v>5</v>
      </c>
      <c r="M114" s="180">
        <v>8</v>
      </c>
    </row>
    <row r="115" spans="1:13" s="27" customFormat="1" x14ac:dyDescent="0.35">
      <c r="A115" s="178" t="s">
        <v>944</v>
      </c>
      <c r="B115" s="178" t="s">
        <v>945</v>
      </c>
      <c r="C115" s="140" t="s">
        <v>287</v>
      </c>
      <c r="D115" s="179" t="s">
        <v>1081</v>
      </c>
      <c r="E115" s="327">
        <v>36</v>
      </c>
      <c r="F115" s="144">
        <v>7.2</v>
      </c>
      <c r="G115" s="319">
        <v>0.6</v>
      </c>
      <c r="H115" s="174"/>
      <c r="I115" s="181">
        <v>8</v>
      </c>
      <c r="J115" s="180">
        <v>9</v>
      </c>
      <c r="K115" s="180">
        <v>6</v>
      </c>
      <c r="L115" s="180">
        <v>8</v>
      </c>
      <c r="M115" s="180">
        <v>5</v>
      </c>
    </row>
    <row r="116" spans="1:13" s="27" customFormat="1" ht="29" x14ac:dyDescent="0.35">
      <c r="A116" s="178" t="s">
        <v>938</v>
      </c>
      <c r="B116" s="178" t="s">
        <v>950</v>
      </c>
      <c r="C116" s="146" t="s">
        <v>1093</v>
      </c>
      <c r="D116" s="179" t="s">
        <v>1094</v>
      </c>
      <c r="E116" s="327">
        <v>39</v>
      </c>
      <c r="F116" s="144">
        <v>7.8</v>
      </c>
      <c r="G116" s="319"/>
      <c r="H116" s="174"/>
      <c r="I116" s="181">
        <v>6</v>
      </c>
      <c r="J116" s="180">
        <v>8</v>
      </c>
      <c r="K116" s="180">
        <v>15</v>
      </c>
      <c r="L116" s="180">
        <v>10</v>
      </c>
      <c r="M116" s="180"/>
    </row>
    <row r="117" spans="1:13" s="27" customFormat="1" x14ac:dyDescent="0.35">
      <c r="A117" s="178" t="s">
        <v>944</v>
      </c>
      <c r="B117" s="178" t="s">
        <v>945</v>
      </c>
      <c r="C117" s="140" t="s">
        <v>469</v>
      </c>
      <c r="D117" s="179" t="s">
        <v>1048</v>
      </c>
      <c r="E117" s="327">
        <v>41</v>
      </c>
      <c r="F117" s="144">
        <v>8.1999999999999993</v>
      </c>
      <c r="G117" s="319">
        <v>0.8</v>
      </c>
      <c r="H117" s="174"/>
      <c r="I117" s="181">
        <v>9</v>
      </c>
      <c r="J117" s="180">
        <v>11</v>
      </c>
      <c r="K117" s="180">
        <v>13</v>
      </c>
      <c r="L117" s="180">
        <v>3</v>
      </c>
      <c r="M117" s="180">
        <v>5</v>
      </c>
    </row>
    <row r="118" spans="1:13" s="27" customFormat="1" x14ac:dyDescent="0.35">
      <c r="A118" s="178" t="s">
        <v>969</v>
      </c>
      <c r="B118" s="178" t="s">
        <v>984</v>
      </c>
      <c r="C118" s="146" t="s">
        <v>396</v>
      </c>
      <c r="D118" s="179" t="s">
        <v>1060</v>
      </c>
      <c r="E118" s="327">
        <v>42</v>
      </c>
      <c r="F118" s="144">
        <v>8.4</v>
      </c>
      <c r="G118" s="319">
        <v>2.6666666666666665</v>
      </c>
      <c r="H118" s="174"/>
      <c r="I118" s="181">
        <v>11</v>
      </c>
      <c r="J118" s="180">
        <v>10</v>
      </c>
      <c r="K118" s="180">
        <v>9</v>
      </c>
      <c r="L118" s="180">
        <v>9</v>
      </c>
      <c r="M118" s="180">
        <v>3</v>
      </c>
    </row>
    <row r="119" spans="1:13" s="27" customFormat="1" x14ac:dyDescent="0.35">
      <c r="A119" s="178" t="s">
        <v>938</v>
      </c>
      <c r="B119" s="178" t="s">
        <v>950</v>
      </c>
      <c r="C119" s="140" t="s">
        <v>322</v>
      </c>
      <c r="D119" s="179" t="s">
        <v>1049</v>
      </c>
      <c r="E119" s="327">
        <v>44</v>
      </c>
      <c r="F119" s="144">
        <v>8.8000000000000007</v>
      </c>
      <c r="G119" s="319">
        <v>-0.1111111111111111</v>
      </c>
      <c r="H119" s="186"/>
      <c r="I119" s="181">
        <v>8</v>
      </c>
      <c r="J119" s="180">
        <v>13</v>
      </c>
      <c r="K119" s="180">
        <v>7</v>
      </c>
      <c r="L119" s="180">
        <v>7</v>
      </c>
      <c r="M119" s="180">
        <v>9</v>
      </c>
    </row>
    <row r="120" spans="1:13" s="27" customFormat="1" x14ac:dyDescent="0.35">
      <c r="A120" s="178" t="s">
        <v>938</v>
      </c>
      <c r="B120" s="178" t="s">
        <v>950</v>
      </c>
      <c r="C120" s="146" t="s">
        <v>357</v>
      </c>
      <c r="D120" s="192" t="s">
        <v>1058</v>
      </c>
      <c r="E120" s="327">
        <v>48</v>
      </c>
      <c r="F120" s="144">
        <v>9.6</v>
      </c>
      <c r="G120" s="319"/>
      <c r="H120" s="174"/>
      <c r="I120" s="181">
        <v>13</v>
      </c>
      <c r="J120" s="180">
        <v>18</v>
      </c>
      <c r="K120" s="180">
        <v>15</v>
      </c>
      <c r="L120" s="180">
        <v>2</v>
      </c>
      <c r="M120" s="180"/>
    </row>
    <row r="121" spans="1:13" s="27" customFormat="1" x14ac:dyDescent="0.35">
      <c r="A121" s="178" t="s">
        <v>941</v>
      </c>
      <c r="B121" s="178" t="s">
        <v>939</v>
      </c>
      <c r="C121" s="146" t="s">
        <v>206</v>
      </c>
      <c r="D121" s="179" t="s">
        <v>1095</v>
      </c>
      <c r="E121" s="327">
        <v>52</v>
      </c>
      <c r="F121" s="144">
        <v>10.4</v>
      </c>
      <c r="G121" s="319">
        <v>0.2857142857142857</v>
      </c>
      <c r="H121" s="174"/>
      <c r="I121" s="181">
        <v>9</v>
      </c>
      <c r="J121" s="180">
        <v>11</v>
      </c>
      <c r="K121" s="180">
        <v>13</v>
      </c>
      <c r="L121" s="180">
        <v>12</v>
      </c>
      <c r="M121" s="180">
        <v>7</v>
      </c>
    </row>
    <row r="122" spans="1:13" s="27" customFormat="1" x14ac:dyDescent="0.35">
      <c r="A122" s="178" t="s">
        <v>938</v>
      </c>
      <c r="B122" s="178" t="s">
        <v>950</v>
      </c>
      <c r="C122" s="146" t="s">
        <v>1054</v>
      </c>
      <c r="D122" s="179" t="s">
        <v>1055</v>
      </c>
      <c r="E122" s="327">
        <v>61</v>
      </c>
      <c r="F122" s="144">
        <v>12.2</v>
      </c>
      <c r="G122" s="319">
        <v>-0.5</v>
      </c>
      <c r="H122" s="186"/>
      <c r="I122" s="181">
        <v>6</v>
      </c>
      <c r="J122" s="180">
        <v>17</v>
      </c>
      <c r="K122" s="180">
        <v>12</v>
      </c>
      <c r="L122" s="180">
        <v>14</v>
      </c>
      <c r="M122" s="180">
        <v>12</v>
      </c>
    </row>
    <row r="123" spans="1:13" s="27" customFormat="1" x14ac:dyDescent="0.35">
      <c r="A123" s="178" t="s">
        <v>969</v>
      </c>
      <c r="B123" s="178" t="s">
        <v>970</v>
      </c>
      <c r="C123" s="140" t="s">
        <v>372</v>
      </c>
      <c r="D123" s="185" t="s">
        <v>1044</v>
      </c>
      <c r="E123" s="327">
        <v>67</v>
      </c>
      <c r="F123" s="144">
        <v>13.4</v>
      </c>
      <c r="G123" s="319">
        <v>-9.0909090909090912E-2</v>
      </c>
      <c r="H123" s="174"/>
      <c r="I123" s="187">
        <v>10</v>
      </c>
      <c r="J123" s="180">
        <v>12</v>
      </c>
      <c r="K123" s="180">
        <v>18</v>
      </c>
      <c r="L123" s="180">
        <v>16</v>
      </c>
      <c r="M123" s="180">
        <v>11</v>
      </c>
    </row>
    <row r="124" spans="1:13" s="27" customFormat="1" x14ac:dyDescent="0.35">
      <c r="A124" s="178" t="s">
        <v>938</v>
      </c>
      <c r="B124" s="178" t="s">
        <v>939</v>
      </c>
      <c r="C124" s="146" t="s">
        <v>359</v>
      </c>
      <c r="D124" s="179" t="s">
        <v>1092</v>
      </c>
      <c r="E124" s="327">
        <v>70</v>
      </c>
      <c r="F124" s="144">
        <v>14</v>
      </c>
      <c r="G124" s="319">
        <v>-0.5</v>
      </c>
      <c r="H124" s="174"/>
      <c r="I124" s="181">
        <v>9</v>
      </c>
      <c r="J124" s="180">
        <v>16</v>
      </c>
      <c r="K124" s="180">
        <v>16</v>
      </c>
      <c r="L124" s="180">
        <v>11</v>
      </c>
      <c r="M124" s="180">
        <v>18</v>
      </c>
    </row>
    <row r="125" spans="1:13" s="27" customFormat="1" ht="29" x14ac:dyDescent="0.35">
      <c r="A125" s="178" t="s">
        <v>944</v>
      </c>
      <c r="B125" s="178" t="s">
        <v>945</v>
      </c>
      <c r="C125" s="140" t="s">
        <v>1045</v>
      </c>
      <c r="D125" s="179" t="s">
        <v>1046</v>
      </c>
      <c r="E125" s="327">
        <v>82</v>
      </c>
      <c r="F125" s="144">
        <v>16.399999999999999</v>
      </c>
      <c r="G125" s="319">
        <v>-0.45833333333333331</v>
      </c>
      <c r="H125" s="174"/>
      <c r="I125" s="181">
        <v>13</v>
      </c>
      <c r="J125" s="180">
        <v>15</v>
      </c>
      <c r="K125" s="180">
        <v>15</v>
      </c>
      <c r="L125" s="180">
        <v>15</v>
      </c>
      <c r="M125" s="180">
        <v>24</v>
      </c>
    </row>
    <row r="126" spans="1:13" s="27" customFormat="1" x14ac:dyDescent="0.35">
      <c r="A126" s="178" t="s">
        <v>938</v>
      </c>
      <c r="B126" s="178" t="s">
        <v>939</v>
      </c>
      <c r="C126" s="140" t="s">
        <v>349</v>
      </c>
      <c r="D126" s="179" t="s">
        <v>1038</v>
      </c>
      <c r="E126" s="327">
        <v>86</v>
      </c>
      <c r="F126" s="144">
        <v>17.2</v>
      </c>
      <c r="G126" s="319">
        <v>-0.61904761904761907</v>
      </c>
      <c r="H126" s="174"/>
      <c r="I126" s="181">
        <v>8</v>
      </c>
      <c r="J126" s="180">
        <v>18</v>
      </c>
      <c r="K126" s="180">
        <v>24</v>
      </c>
      <c r="L126" s="180">
        <v>15</v>
      </c>
      <c r="M126" s="180">
        <v>21</v>
      </c>
    </row>
    <row r="127" spans="1:13" s="27" customFormat="1" x14ac:dyDescent="0.35">
      <c r="A127" s="178" t="s">
        <v>941</v>
      </c>
      <c r="B127" s="178" t="s">
        <v>939</v>
      </c>
      <c r="C127" s="146" t="s">
        <v>215</v>
      </c>
      <c r="D127" s="179" t="s">
        <v>1085</v>
      </c>
      <c r="E127" s="327">
        <v>88</v>
      </c>
      <c r="F127" s="144">
        <v>17.600000000000001</v>
      </c>
      <c r="G127" s="319">
        <v>0.25</v>
      </c>
      <c r="H127" s="174"/>
      <c r="I127" s="181">
        <v>20</v>
      </c>
      <c r="J127" s="180">
        <v>30</v>
      </c>
      <c r="K127" s="180">
        <v>17</v>
      </c>
      <c r="L127" s="180">
        <v>5</v>
      </c>
      <c r="M127" s="180">
        <v>16</v>
      </c>
    </row>
    <row r="128" spans="1:13" s="27" customFormat="1" ht="29" x14ac:dyDescent="0.35">
      <c r="A128" s="178" t="s">
        <v>944</v>
      </c>
      <c r="B128" s="178" t="s">
        <v>945</v>
      </c>
      <c r="C128" s="140" t="s">
        <v>1041</v>
      </c>
      <c r="D128" s="179" t="s">
        <v>1042</v>
      </c>
      <c r="E128" s="327">
        <v>102</v>
      </c>
      <c r="F128" s="144">
        <v>20.399999999999999</v>
      </c>
      <c r="G128" s="319">
        <v>-0.85416666666666663</v>
      </c>
      <c r="H128" s="174"/>
      <c r="I128" s="181">
        <v>7</v>
      </c>
      <c r="J128" s="180">
        <v>23</v>
      </c>
      <c r="K128" s="180">
        <v>17</v>
      </c>
      <c r="L128" s="180">
        <v>7</v>
      </c>
      <c r="M128" s="180">
        <v>48</v>
      </c>
    </row>
    <row r="129" spans="1:13" s="27" customFormat="1" x14ac:dyDescent="0.35">
      <c r="A129" s="90"/>
      <c r="B129" s="90"/>
      <c r="C129" s="90"/>
      <c r="D129" s="161"/>
      <c r="E129" s="165"/>
      <c r="F129" s="165"/>
      <c r="G129" s="166"/>
      <c r="H129" s="174"/>
      <c r="I129" s="163"/>
      <c r="J129" s="163"/>
      <c r="K129" s="162"/>
      <c r="L129" s="162"/>
      <c r="M129" s="162"/>
    </row>
    <row r="130" spans="1:13" s="27" customFormat="1" x14ac:dyDescent="0.35">
      <c r="A130" s="90"/>
      <c r="B130" s="90"/>
      <c r="C130" s="90"/>
      <c r="D130" s="194"/>
      <c r="E130" s="165"/>
      <c r="F130" s="165"/>
      <c r="G130" s="171"/>
      <c r="H130" s="174"/>
      <c r="I130" s="169"/>
      <c r="J130" s="169"/>
      <c r="K130" s="162"/>
      <c r="L130" s="162"/>
      <c r="M130" s="162"/>
    </row>
    <row r="131" spans="1:13" s="27" customFormat="1" ht="16" thickBot="1" x14ac:dyDescent="0.4">
      <c r="A131" s="483" t="s">
        <v>1103</v>
      </c>
      <c r="B131" s="483"/>
      <c r="C131" s="483"/>
      <c r="D131" s="483"/>
      <c r="E131" s="311">
        <f>SUM(I131:M131)</f>
        <v>36</v>
      </c>
      <c r="F131" s="312">
        <f t="shared" ref="F131" si="2">E131/5</f>
        <v>7.2</v>
      </c>
      <c r="G131" s="313">
        <f>((I131-M131)/M131)</f>
        <v>-0.61538461538461542</v>
      </c>
      <c r="H131" s="198"/>
      <c r="I131" s="197">
        <f>SUM(I133:I141)</f>
        <v>5</v>
      </c>
      <c r="J131" s="197">
        <f>SUM(J133:J141)</f>
        <v>4</v>
      </c>
      <c r="K131" s="196">
        <f>SUM(K133:K141)</f>
        <v>6</v>
      </c>
      <c r="L131" s="196">
        <f>SUM(L133:L141)</f>
        <v>8</v>
      </c>
      <c r="M131" s="196">
        <f>SUM(M133:M141)</f>
        <v>13</v>
      </c>
    </row>
    <row r="132" spans="1:13" s="27" customFormat="1" ht="46.5" x14ac:dyDescent="0.35">
      <c r="A132" s="320" t="s">
        <v>104</v>
      </c>
      <c r="B132" s="320" t="s">
        <v>105</v>
      </c>
      <c r="C132" s="320" t="s">
        <v>933</v>
      </c>
      <c r="D132" s="320" t="s">
        <v>934</v>
      </c>
      <c r="E132" s="320" t="s">
        <v>935</v>
      </c>
      <c r="F132" s="320" t="s">
        <v>936</v>
      </c>
      <c r="G132" s="320" t="s">
        <v>937</v>
      </c>
      <c r="H132" s="198"/>
      <c r="I132" s="177">
        <v>2020</v>
      </c>
      <c r="J132" s="177">
        <v>2019</v>
      </c>
      <c r="K132" s="177">
        <v>2018</v>
      </c>
      <c r="L132" s="177">
        <v>2017</v>
      </c>
      <c r="M132" s="177">
        <v>2016</v>
      </c>
    </row>
    <row r="133" spans="1:13" s="27" customFormat="1" x14ac:dyDescent="0.35">
      <c r="A133" s="139" t="s">
        <v>938</v>
      </c>
      <c r="B133" s="139" t="s">
        <v>939</v>
      </c>
      <c r="C133" s="200" t="s">
        <v>1104</v>
      </c>
      <c r="D133" s="201" t="s">
        <v>1105</v>
      </c>
      <c r="E133" s="327">
        <v>1</v>
      </c>
      <c r="F133" s="144">
        <v>0.2</v>
      </c>
      <c r="G133" s="166">
        <v>-1</v>
      </c>
      <c r="H133" s="198"/>
      <c r="I133" s="203"/>
      <c r="J133" s="202"/>
      <c r="K133" s="142"/>
      <c r="L133" s="141"/>
      <c r="M133" s="141">
        <v>1</v>
      </c>
    </row>
    <row r="134" spans="1:13" s="27" customFormat="1" x14ac:dyDescent="0.35">
      <c r="A134" s="139" t="s">
        <v>938</v>
      </c>
      <c r="B134" s="139" t="s">
        <v>939</v>
      </c>
      <c r="C134" s="200" t="s">
        <v>1106</v>
      </c>
      <c r="D134" s="201" t="s">
        <v>1107</v>
      </c>
      <c r="E134" s="327">
        <v>1</v>
      </c>
      <c r="F134" s="144">
        <v>0.2</v>
      </c>
      <c r="G134" s="166">
        <v>-1</v>
      </c>
      <c r="H134" s="198"/>
      <c r="I134" s="203"/>
      <c r="J134" s="202"/>
      <c r="K134" s="142"/>
      <c r="L134" s="141"/>
      <c r="M134" s="141">
        <v>1</v>
      </c>
    </row>
    <row r="135" spans="1:13" s="27" customFormat="1" x14ac:dyDescent="0.35">
      <c r="A135" s="139" t="s">
        <v>938</v>
      </c>
      <c r="B135" s="139" t="s">
        <v>939</v>
      </c>
      <c r="C135" s="200" t="s">
        <v>177</v>
      </c>
      <c r="D135" s="201" t="s">
        <v>1108</v>
      </c>
      <c r="E135" s="327">
        <v>1</v>
      </c>
      <c r="F135" s="144">
        <v>0.2</v>
      </c>
      <c r="G135" s="166"/>
      <c r="H135" s="207"/>
      <c r="I135" s="206"/>
      <c r="J135" s="205"/>
      <c r="K135" s="142">
        <v>1</v>
      </c>
      <c r="L135" s="141"/>
      <c r="M135" s="141"/>
    </row>
    <row r="136" spans="1:13" s="27" customFormat="1" x14ac:dyDescent="0.35">
      <c r="A136" s="139" t="s">
        <v>944</v>
      </c>
      <c r="B136" s="139" t="s">
        <v>945</v>
      </c>
      <c r="C136" s="200" t="s">
        <v>706</v>
      </c>
      <c r="D136" s="201" t="s">
        <v>1113</v>
      </c>
      <c r="E136" s="327">
        <v>1</v>
      </c>
      <c r="F136" s="144">
        <v>0.2</v>
      </c>
      <c r="G136" s="166">
        <v>-1</v>
      </c>
      <c r="H136" s="207"/>
      <c r="I136" s="206"/>
      <c r="J136" s="205"/>
      <c r="K136" s="142"/>
      <c r="L136" s="141"/>
      <c r="M136" s="141">
        <v>1</v>
      </c>
    </row>
    <row r="137" spans="1:13" s="27" customFormat="1" x14ac:dyDescent="0.35">
      <c r="A137" s="139" t="s">
        <v>941</v>
      </c>
      <c r="B137" s="139" t="s">
        <v>939</v>
      </c>
      <c r="C137" s="200" t="s">
        <v>237</v>
      </c>
      <c r="D137" s="201" t="s">
        <v>1114</v>
      </c>
      <c r="E137" s="327">
        <v>3</v>
      </c>
      <c r="F137" s="144">
        <v>0.6</v>
      </c>
      <c r="G137" s="166"/>
      <c r="H137" s="208">
        <v>2</v>
      </c>
      <c r="I137" s="191"/>
      <c r="J137" s="190">
        <v>2</v>
      </c>
      <c r="K137" s="142"/>
      <c r="L137" s="141">
        <v>1</v>
      </c>
      <c r="M137" s="141"/>
    </row>
    <row r="138" spans="1:13" s="27" customFormat="1" x14ac:dyDescent="0.35">
      <c r="A138" s="139" t="s">
        <v>941</v>
      </c>
      <c r="B138" s="139" t="s">
        <v>942</v>
      </c>
      <c r="C138" s="209">
        <v>816</v>
      </c>
      <c r="D138" s="201" t="s">
        <v>1115</v>
      </c>
      <c r="E138" s="327">
        <v>4</v>
      </c>
      <c r="F138" s="144">
        <v>0.8</v>
      </c>
      <c r="G138" s="166">
        <v>-1</v>
      </c>
      <c r="H138" s="211"/>
      <c r="I138" s="210"/>
      <c r="J138" s="210"/>
      <c r="K138" s="142">
        <v>3</v>
      </c>
      <c r="L138" s="141"/>
      <c r="M138" s="141">
        <v>1</v>
      </c>
    </row>
    <row r="139" spans="1:13" s="27" customFormat="1" x14ac:dyDescent="0.35">
      <c r="A139" s="139" t="s">
        <v>944</v>
      </c>
      <c r="B139" s="139" t="s">
        <v>945</v>
      </c>
      <c r="C139" s="200" t="s">
        <v>725</v>
      </c>
      <c r="D139" s="201" t="s">
        <v>1110</v>
      </c>
      <c r="E139" s="327">
        <v>7</v>
      </c>
      <c r="F139" s="144">
        <v>1.4</v>
      </c>
      <c r="G139" s="166">
        <v>-1</v>
      </c>
      <c r="H139" s="207"/>
      <c r="I139" s="206">
        <v>2</v>
      </c>
      <c r="J139" s="205"/>
      <c r="K139" s="142"/>
      <c r="L139" s="141">
        <v>2</v>
      </c>
      <c r="M139" s="141">
        <v>3</v>
      </c>
    </row>
    <row r="140" spans="1:13" s="27" customFormat="1" x14ac:dyDescent="0.35">
      <c r="A140" s="139" t="s">
        <v>938</v>
      </c>
      <c r="B140" s="139" t="s">
        <v>939</v>
      </c>
      <c r="C140" s="200" t="s">
        <v>634</v>
      </c>
      <c r="D140" s="201" t="s">
        <v>1109</v>
      </c>
      <c r="E140" s="327">
        <v>7</v>
      </c>
      <c r="F140" s="144">
        <v>1.4</v>
      </c>
      <c r="G140" s="166">
        <v>-1</v>
      </c>
      <c r="H140" s="208">
        <v>2</v>
      </c>
      <c r="I140" s="191">
        <v>2</v>
      </c>
      <c r="J140" s="190">
        <v>2</v>
      </c>
      <c r="K140" s="142"/>
      <c r="L140" s="141">
        <v>2</v>
      </c>
      <c r="M140" s="141">
        <v>1</v>
      </c>
    </row>
    <row r="141" spans="1:13" s="27" customFormat="1" x14ac:dyDescent="0.35">
      <c r="A141" s="139" t="s">
        <v>944</v>
      </c>
      <c r="B141" s="139" t="s">
        <v>945</v>
      </c>
      <c r="C141" s="200" t="s">
        <v>1111</v>
      </c>
      <c r="D141" s="201" t="s">
        <v>1112</v>
      </c>
      <c r="E141" s="327">
        <v>11</v>
      </c>
      <c r="F141" s="144">
        <v>2.2000000000000002</v>
      </c>
      <c r="G141" s="166">
        <v>-1</v>
      </c>
      <c r="H141" s="207"/>
      <c r="I141" s="206">
        <v>1</v>
      </c>
      <c r="J141" s="205"/>
      <c r="K141" s="142">
        <v>2</v>
      </c>
      <c r="L141" s="141">
        <v>3</v>
      </c>
      <c r="M141" s="141">
        <v>5</v>
      </c>
    </row>
    <row r="142" spans="1:13" s="27" customFormat="1" x14ac:dyDescent="0.35">
      <c r="A142" s="90"/>
      <c r="B142" s="90"/>
      <c r="C142" s="321"/>
      <c r="D142" s="161"/>
      <c r="E142" s="233"/>
      <c r="F142" s="233"/>
      <c r="G142" s="317"/>
      <c r="I142" s="322"/>
      <c r="J142" s="322"/>
      <c r="K142" s="322"/>
      <c r="L142" s="322"/>
      <c r="M142" s="322"/>
    </row>
    <row r="143" spans="1:13" s="27" customFormat="1" x14ac:dyDescent="0.35">
      <c r="A143" s="90"/>
      <c r="B143" s="90"/>
      <c r="C143" s="90"/>
      <c r="D143" s="90"/>
      <c r="E143" s="233"/>
      <c r="F143" s="233"/>
      <c r="G143" s="233"/>
      <c r="I143" s="322"/>
      <c r="J143" s="322"/>
      <c r="K143" s="322"/>
      <c r="L143" s="322"/>
      <c r="M143" s="322"/>
    </row>
    <row r="144" spans="1:13" s="27" customFormat="1" x14ac:dyDescent="0.35">
      <c r="A144" s="323" t="s">
        <v>1148</v>
      </c>
      <c r="B144" s="90"/>
      <c r="C144" s="90"/>
      <c r="D144" s="90"/>
      <c r="E144" s="233"/>
      <c r="F144" s="233"/>
      <c r="G144" s="233"/>
      <c r="I144" s="322"/>
      <c r="J144" s="322"/>
      <c r="K144" s="322"/>
      <c r="L144" s="322"/>
      <c r="M144" s="322"/>
    </row>
  </sheetData>
  <sheetProtection algorithmName="SHA-512" hashValue="9wjl/9uRaerQWiMxXn2x8smm9e3drP7yeHJ59K9NT+uP2zyUl6hAu6gqE202g6rBhfsfejtuxe2P2gk/kGPHIA==" saltValue="oojjJeBmLGkTPdpSf4n0eg==" spinCount="100000" sheet="1" objects="1" scenarios="1" sort="0" autoFilter="0"/>
  <autoFilter ref="A2:M2"/>
  <mergeCells count="3">
    <mergeCell ref="A1:M1"/>
    <mergeCell ref="A79:D79"/>
    <mergeCell ref="A131:D131"/>
  </mergeCells>
  <printOptions horizontalCentered="1"/>
  <pageMargins left="0.25" right="0.25" top="0.75" bottom="0.75" header="0.3" footer="0.3"/>
  <pageSetup scale="85"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7:I22"/>
  <sheetViews>
    <sheetView view="pageBreakPreview" topLeftCell="A11" zoomScale="98" zoomScaleNormal="100" zoomScaleSheetLayoutView="98" zoomScalePageLayoutView="75" workbookViewId="0">
      <selection activeCell="G29" sqref="G29"/>
    </sheetView>
  </sheetViews>
  <sheetFormatPr defaultColWidth="9.1796875" defaultRowHeight="14.5" x14ac:dyDescent="0.35"/>
  <cols>
    <col min="1" max="1" width="9.1796875" style="336"/>
    <col min="2" max="2" width="11.26953125" style="336" customWidth="1"/>
    <col min="3" max="9" width="9.1796875" style="336"/>
    <col min="10" max="16384" width="9.1796875" style="335"/>
  </cols>
  <sheetData>
    <row r="7" spans="2:7" ht="25.5" customHeight="1" x14ac:dyDescent="0.35">
      <c r="B7" s="428" t="s">
        <v>1149</v>
      </c>
      <c r="C7" s="428"/>
      <c r="D7" s="428"/>
      <c r="E7" s="428"/>
      <c r="F7" s="428"/>
      <c r="G7" s="428"/>
    </row>
    <row r="10" spans="2:7" ht="49.5" customHeight="1" x14ac:dyDescent="0.35">
      <c r="B10" s="428" t="s">
        <v>1152</v>
      </c>
      <c r="C10" s="428"/>
      <c r="D10" s="428"/>
      <c r="E10" s="428"/>
      <c r="F10" s="428"/>
      <c r="G10" s="428"/>
    </row>
    <row r="11" spans="2:7" x14ac:dyDescent="0.35">
      <c r="B11" s="337"/>
      <c r="C11" s="337"/>
      <c r="D11" s="337"/>
      <c r="E11" s="337"/>
      <c r="F11" s="337"/>
      <c r="G11" s="337"/>
    </row>
    <row r="12" spans="2:7" ht="21" x14ac:dyDescent="0.5">
      <c r="B12" s="429"/>
      <c r="C12" s="429"/>
      <c r="D12" s="429"/>
      <c r="E12" s="429"/>
      <c r="F12" s="429"/>
      <c r="G12" s="429"/>
    </row>
    <row r="16" spans="2:7" ht="121.5" customHeight="1" x14ac:dyDescent="0.35">
      <c r="B16" s="338" t="s">
        <v>1150</v>
      </c>
      <c r="C16" s="430" t="s">
        <v>1153</v>
      </c>
      <c r="D16" s="430"/>
      <c r="E16" s="430"/>
      <c r="F16" s="430"/>
      <c r="G16" s="430"/>
    </row>
    <row r="17" spans="1:8" ht="31" customHeight="1" x14ac:dyDescent="0.35">
      <c r="B17" s="431"/>
      <c r="C17" s="431"/>
      <c r="D17" s="431"/>
      <c r="E17" s="431"/>
      <c r="F17" s="431"/>
      <c r="G17" s="431"/>
    </row>
    <row r="18" spans="1:8" ht="30" customHeight="1" x14ac:dyDescent="0.35">
      <c r="B18" s="338"/>
      <c r="C18" s="430"/>
      <c r="D18" s="430"/>
      <c r="E18" s="430"/>
      <c r="F18" s="430"/>
      <c r="G18" s="430"/>
    </row>
    <row r="20" spans="1:8" x14ac:dyDescent="0.35">
      <c r="A20" s="427"/>
      <c r="B20" s="427"/>
      <c r="C20" s="427"/>
      <c r="D20" s="427"/>
      <c r="E20" s="427"/>
      <c r="F20" s="427"/>
      <c r="G20" s="427"/>
      <c r="H20" s="427"/>
    </row>
    <row r="22" spans="1:8" x14ac:dyDescent="0.35">
      <c r="A22" s="427"/>
      <c r="B22" s="427"/>
      <c r="C22" s="427"/>
      <c r="D22" s="427"/>
      <c r="E22" s="427"/>
      <c r="F22" s="427"/>
      <c r="G22" s="427"/>
      <c r="H22" s="427"/>
    </row>
  </sheetData>
  <mergeCells count="8">
    <mergeCell ref="A20:H20"/>
    <mergeCell ref="A22:H22"/>
    <mergeCell ref="B7:G7"/>
    <mergeCell ref="B10:G10"/>
    <mergeCell ref="B12:G12"/>
    <mergeCell ref="C16:G16"/>
    <mergeCell ref="B17:G17"/>
    <mergeCell ref="C18:G18"/>
  </mergeCells>
  <printOptions horizontalCentered="1"/>
  <pageMargins left="0.7" right="0.7" top="0.75" bottom="0.75" header="0.3" footer="0.3"/>
  <pageSetup scale="99" orientation="portrait" r:id="rId1"/>
  <headerFooter>
    <oddFooter>&amp;L&amp;"Roboto,Bold"&amp;9Resource Planning Toolkit June 2021&amp;C&amp;"Roboto,Regular"&amp;9Page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98"/>
  <sheetViews>
    <sheetView view="pageBreakPreview" topLeftCell="H1" zoomScale="99" zoomScaleNormal="96" zoomScaleSheetLayoutView="99" workbookViewId="0">
      <selection activeCell="H18" sqref="H18"/>
    </sheetView>
  </sheetViews>
  <sheetFormatPr defaultRowHeight="14.5" x14ac:dyDescent="0.35"/>
  <cols>
    <col min="1" max="1" width="11.26953125" bestFit="1" customWidth="1"/>
    <col min="2" max="2" width="8.81640625" bestFit="1" customWidth="1"/>
    <col min="3" max="3" width="8.453125" bestFit="1" customWidth="1"/>
    <col min="4" max="4" width="12.1796875" bestFit="1" customWidth="1"/>
    <col min="5" max="5" width="8.81640625" bestFit="1" customWidth="1"/>
    <col min="6" max="6" width="7.453125" bestFit="1" customWidth="1"/>
    <col min="7" max="7" width="12.1796875" bestFit="1" customWidth="1"/>
    <col min="8" max="8" width="8.81640625" bestFit="1" customWidth="1"/>
    <col min="9" max="9" width="8.453125" bestFit="1" customWidth="1"/>
    <col min="10" max="10" width="12.1796875" bestFit="1" customWidth="1"/>
    <col min="12" max="12" width="1.81640625" customWidth="1"/>
    <col min="13" max="13" width="11.26953125" bestFit="1" customWidth="1"/>
    <col min="14" max="14" width="8.81640625" bestFit="1" customWidth="1"/>
    <col min="15" max="15" width="8.453125" bestFit="1" customWidth="1"/>
    <col min="16" max="16" width="12.1796875" bestFit="1" customWidth="1"/>
    <col min="17" max="17" width="8.81640625" bestFit="1" customWidth="1"/>
    <col min="18" max="18" width="8.453125" bestFit="1" customWidth="1"/>
    <col min="19" max="19" width="12.1796875" bestFit="1" customWidth="1"/>
    <col min="20" max="20" width="8.81640625" bestFit="1" customWidth="1"/>
    <col min="21" max="21" width="8.453125" bestFit="1" customWidth="1"/>
    <col min="22" max="22" width="12.1796875" bestFit="1" customWidth="1"/>
    <col min="23" max="23" width="10" customWidth="1"/>
  </cols>
  <sheetData>
    <row r="1" spans="1:24" ht="18" x14ac:dyDescent="0.35">
      <c r="A1" s="432" t="s">
        <v>1154</v>
      </c>
      <c r="B1" s="432"/>
      <c r="C1" s="432"/>
      <c r="D1" s="432"/>
      <c r="E1" s="432"/>
      <c r="F1" s="432"/>
      <c r="G1" s="432"/>
      <c r="H1" s="432"/>
      <c r="I1" s="432"/>
      <c r="J1" s="432"/>
      <c r="K1" s="432"/>
      <c r="M1" s="432" t="s">
        <v>1155</v>
      </c>
      <c r="N1" s="432"/>
      <c r="O1" s="432"/>
      <c r="P1" s="432"/>
      <c r="Q1" s="432"/>
      <c r="R1" s="432"/>
      <c r="S1" s="432"/>
      <c r="T1" s="432"/>
      <c r="U1" s="432"/>
      <c r="V1" s="432"/>
      <c r="W1" s="432"/>
    </row>
    <row r="2" spans="1:24" ht="17" x14ac:dyDescent="0.35">
      <c r="A2" s="339"/>
      <c r="B2" s="433" t="s">
        <v>1156</v>
      </c>
      <c r="C2" s="433"/>
      <c r="D2" s="434"/>
      <c r="E2" s="433" t="s">
        <v>1157</v>
      </c>
      <c r="F2" s="433"/>
      <c r="G2" s="434"/>
      <c r="H2" s="433" t="s">
        <v>1158</v>
      </c>
      <c r="I2" s="433"/>
      <c r="J2" s="434"/>
      <c r="K2" s="434"/>
      <c r="M2" s="339"/>
      <c r="N2" s="433" t="s">
        <v>1156</v>
      </c>
      <c r="O2" s="433"/>
      <c r="P2" s="434"/>
      <c r="Q2" s="433" t="s">
        <v>1157</v>
      </c>
      <c r="R2" s="433"/>
      <c r="S2" s="434"/>
      <c r="T2" s="433" t="s">
        <v>1158</v>
      </c>
      <c r="U2" s="433"/>
      <c r="V2" s="434"/>
      <c r="W2" s="434"/>
    </row>
    <row r="3" spans="1:24" ht="34" x14ac:dyDescent="0.35">
      <c r="A3" s="340" t="s">
        <v>833</v>
      </c>
      <c r="B3" s="341" t="s">
        <v>801</v>
      </c>
      <c r="C3" s="342" t="s">
        <v>1159</v>
      </c>
      <c r="D3" s="343" t="s">
        <v>1160</v>
      </c>
      <c r="E3" s="341" t="s">
        <v>801</v>
      </c>
      <c r="F3" s="342" t="s">
        <v>1159</v>
      </c>
      <c r="G3" s="343" t="s">
        <v>1160</v>
      </c>
      <c r="H3" s="341" t="s">
        <v>801</v>
      </c>
      <c r="I3" s="342" t="s">
        <v>1159</v>
      </c>
      <c r="J3" s="343" t="s">
        <v>1160</v>
      </c>
      <c r="K3" s="344" t="s">
        <v>1161</v>
      </c>
      <c r="M3" s="340" t="s">
        <v>833</v>
      </c>
      <c r="N3" s="341" t="s">
        <v>801</v>
      </c>
      <c r="O3" s="342" t="s">
        <v>1159</v>
      </c>
      <c r="P3" s="343" t="s">
        <v>1160</v>
      </c>
      <c r="Q3" s="341" t="s">
        <v>801</v>
      </c>
      <c r="R3" s="342" t="s">
        <v>1159</v>
      </c>
      <c r="S3" s="343" t="s">
        <v>1160</v>
      </c>
      <c r="T3" s="341" t="s">
        <v>801</v>
      </c>
      <c r="U3" s="342" t="s">
        <v>1159</v>
      </c>
      <c r="V3" s="343" t="s">
        <v>1160</v>
      </c>
      <c r="W3" s="344" t="s">
        <v>1161</v>
      </c>
    </row>
    <row r="4" spans="1:24" x14ac:dyDescent="0.35">
      <c r="A4" s="345" t="s">
        <v>838</v>
      </c>
      <c r="B4" s="346">
        <v>5127</v>
      </c>
      <c r="C4" s="347">
        <v>234</v>
      </c>
      <c r="D4" s="348">
        <v>21.910256410256409</v>
      </c>
      <c r="E4" s="346">
        <v>1144</v>
      </c>
      <c r="F4" s="347">
        <v>56</v>
      </c>
      <c r="G4" s="348">
        <v>20.428571428571427</v>
      </c>
      <c r="H4" s="346">
        <v>6271</v>
      </c>
      <c r="I4" s="347">
        <v>290</v>
      </c>
      <c r="J4" s="348">
        <v>21.624137931034483</v>
      </c>
      <c r="K4" s="349">
        <v>0.80689655172413788</v>
      </c>
      <c r="M4" s="345" t="s">
        <v>838</v>
      </c>
      <c r="N4" s="346">
        <v>6318</v>
      </c>
      <c r="O4" s="347">
        <v>289</v>
      </c>
      <c r="P4" s="348">
        <v>21.86159169550173</v>
      </c>
      <c r="Q4" s="346">
        <v>1344</v>
      </c>
      <c r="R4" s="347">
        <v>64</v>
      </c>
      <c r="S4" s="348">
        <v>21</v>
      </c>
      <c r="T4" s="346">
        <v>7662</v>
      </c>
      <c r="U4" s="347">
        <v>353</v>
      </c>
      <c r="V4" s="348">
        <v>21.705382436260624</v>
      </c>
      <c r="W4" s="349">
        <v>0.81869688385269124</v>
      </c>
    </row>
    <row r="5" spans="1:24" x14ac:dyDescent="0.35">
      <c r="A5" s="345" t="s">
        <v>839</v>
      </c>
      <c r="B5" s="346">
        <v>246</v>
      </c>
      <c r="C5" s="347">
        <v>13.2</v>
      </c>
      <c r="D5" s="348">
        <v>18.636363636363637</v>
      </c>
      <c r="E5" s="346">
        <v>2691</v>
      </c>
      <c r="F5" s="347">
        <v>133.89999999999998</v>
      </c>
      <c r="G5" s="348">
        <v>20.097087378640779</v>
      </c>
      <c r="H5" s="346">
        <v>2937</v>
      </c>
      <c r="I5" s="347">
        <v>147.1</v>
      </c>
      <c r="J5" s="348">
        <v>19.966009517335149</v>
      </c>
      <c r="K5" s="349">
        <v>8.9734874235214132E-2</v>
      </c>
      <c r="M5" s="345" t="s">
        <v>839</v>
      </c>
      <c r="N5" s="346">
        <v>366</v>
      </c>
      <c r="O5" s="347">
        <v>19.2</v>
      </c>
      <c r="P5" s="348">
        <v>19.0625</v>
      </c>
      <c r="Q5" s="346">
        <v>3084</v>
      </c>
      <c r="R5" s="347">
        <v>154.9</v>
      </c>
      <c r="S5" s="348">
        <v>19.909619109102646</v>
      </c>
      <c r="T5" s="346">
        <v>3450</v>
      </c>
      <c r="U5" s="347">
        <v>174.10000000000002</v>
      </c>
      <c r="V5" s="348">
        <v>19.816197587593333</v>
      </c>
      <c r="W5" s="349">
        <v>0.11028144744399769</v>
      </c>
      <c r="X5">
        <v>31.2</v>
      </c>
    </row>
    <row r="6" spans="1:24" x14ac:dyDescent="0.35">
      <c r="A6" s="345" t="s">
        <v>840</v>
      </c>
      <c r="B6" s="346"/>
      <c r="C6" s="347"/>
      <c r="D6" s="348"/>
      <c r="E6" s="346">
        <v>711</v>
      </c>
      <c r="F6" s="347">
        <v>44.25</v>
      </c>
      <c r="G6" s="348">
        <v>16.067796610169491</v>
      </c>
      <c r="H6" s="346">
        <v>711</v>
      </c>
      <c r="I6" s="347">
        <v>44.25</v>
      </c>
      <c r="J6" s="348">
        <v>16.067796610169491</v>
      </c>
      <c r="K6" s="349">
        <v>0</v>
      </c>
      <c r="M6" s="345" t="s">
        <v>840</v>
      </c>
      <c r="N6" s="346"/>
      <c r="O6" s="347"/>
      <c r="P6" s="348"/>
      <c r="Q6" s="346">
        <v>711</v>
      </c>
      <c r="R6" s="347">
        <v>44.25</v>
      </c>
      <c r="S6" s="348">
        <v>16.067796610169491</v>
      </c>
      <c r="T6" s="346">
        <v>711</v>
      </c>
      <c r="U6" s="347">
        <v>44.25</v>
      </c>
      <c r="V6" s="348">
        <v>16.067796610169491</v>
      </c>
      <c r="W6" s="349">
        <v>0</v>
      </c>
    </row>
    <row r="7" spans="1:24" x14ac:dyDescent="0.35">
      <c r="A7" s="345" t="s">
        <v>841</v>
      </c>
      <c r="B7" s="346"/>
      <c r="C7" s="347"/>
      <c r="D7" s="348"/>
      <c r="E7" s="346">
        <v>600</v>
      </c>
      <c r="F7" s="347">
        <v>30</v>
      </c>
      <c r="G7" s="348">
        <v>20</v>
      </c>
      <c r="H7" s="346">
        <v>600</v>
      </c>
      <c r="I7" s="347">
        <v>30</v>
      </c>
      <c r="J7" s="348">
        <v>20</v>
      </c>
      <c r="K7" s="349">
        <v>0</v>
      </c>
      <c r="M7" s="345" t="s">
        <v>841</v>
      </c>
      <c r="N7" s="346"/>
      <c r="O7" s="347"/>
      <c r="P7" s="348"/>
      <c r="Q7" s="346">
        <v>600</v>
      </c>
      <c r="R7" s="347">
        <v>30</v>
      </c>
      <c r="S7" s="348">
        <v>20</v>
      </c>
      <c r="T7" s="346">
        <v>600</v>
      </c>
      <c r="U7" s="347">
        <v>30</v>
      </c>
      <c r="V7" s="348">
        <v>20</v>
      </c>
      <c r="W7" s="349">
        <v>0</v>
      </c>
    </row>
    <row r="8" spans="1:24" x14ac:dyDescent="0.35">
      <c r="A8" s="345" t="s">
        <v>842</v>
      </c>
      <c r="B8" s="346">
        <v>851</v>
      </c>
      <c r="C8" s="347">
        <v>57</v>
      </c>
      <c r="D8" s="348">
        <v>14.929824561403509</v>
      </c>
      <c r="E8" s="346">
        <v>404</v>
      </c>
      <c r="F8" s="347">
        <v>29.5</v>
      </c>
      <c r="G8" s="348">
        <v>13.694915254237289</v>
      </c>
      <c r="H8" s="346">
        <v>1255</v>
      </c>
      <c r="I8" s="347">
        <v>86.5</v>
      </c>
      <c r="J8" s="348">
        <v>14.508670520231213</v>
      </c>
      <c r="K8" s="349">
        <v>0.65895953757225434</v>
      </c>
      <c r="M8" s="345" t="s">
        <v>842</v>
      </c>
      <c r="N8" s="346">
        <v>851</v>
      </c>
      <c r="O8" s="347">
        <v>57</v>
      </c>
      <c r="P8" s="348">
        <v>14.929824561403509</v>
      </c>
      <c r="Q8" s="346">
        <v>404</v>
      </c>
      <c r="R8" s="347">
        <v>29.5</v>
      </c>
      <c r="S8" s="348">
        <v>13.694915254237289</v>
      </c>
      <c r="T8" s="346">
        <v>1255</v>
      </c>
      <c r="U8" s="347">
        <v>86.5</v>
      </c>
      <c r="V8" s="348">
        <v>14.508670520231213</v>
      </c>
      <c r="W8" s="349">
        <v>0.65895953757225434</v>
      </c>
      <c r="X8">
        <v>56.2</v>
      </c>
    </row>
    <row r="9" spans="1:24" x14ac:dyDescent="0.35">
      <c r="A9" s="345" t="s">
        <v>843</v>
      </c>
      <c r="B9" s="346">
        <v>6883</v>
      </c>
      <c r="C9" s="347">
        <v>593</v>
      </c>
      <c r="D9" s="348">
        <v>11.6070826306914</v>
      </c>
      <c r="E9" s="346">
        <v>7170</v>
      </c>
      <c r="F9" s="347">
        <v>613</v>
      </c>
      <c r="G9" s="348">
        <v>11.696574225122349</v>
      </c>
      <c r="H9" s="346">
        <v>14053</v>
      </c>
      <c r="I9" s="347">
        <v>1206</v>
      </c>
      <c r="J9" s="348">
        <v>11.65257048092869</v>
      </c>
      <c r="K9" s="349">
        <v>0.49170812603648423</v>
      </c>
      <c r="M9" s="345" t="s">
        <v>843</v>
      </c>
      <c r="N9" s="346">
        <v>7582</v>
      </c>
      <c r="O9" s="347">
        <v>648.5</v>
      </c>
      <c r="P9" s="348">
        <v>11.69159599074788</v>
      </c>
      <c r="Q9" s="346">
        <v>7669</v>
      </c>
      <c r="R9" s="347">
        <v>653</v>
      </c>
      <c r="S9" s="348">
        <v>11.744257274119448</v>
      </c>
      <c r="T9" s="346">
        <v>15251</v>
      </c>
      <c r="U9" s="347">
        <v>1301.5</v>
      </c>
      <c r="V9" s="348">
        <v>11.718017671917019</v>
      </c>
      <c r="W9" s="349">
        <v>0.49827122550902803</v>
      </c>
      <c r="X9">
        <v>53.2</v>
      </c>
    </row>
    <row r="10" spans="1:24" x14ac:dyDescent="0.35">
      <c r="A10" s="345" t="s">
        <v>844</v>
      </c>
      <c r="B10" s="346">
        <v>210</v>
      </c>
      <c r="C10" s="347">
        <v>12</v>
      </c>
      <c r="D10" s="348">
        <v>17.5</v>
      </c>
      <c r="E10" s="346">
        <v>1237</v>
      </c>
      <c r="F10" s="347">
        <v>88.17</v>
      </c>
      <c r="G10" s="348">
        <v>14.029715322672111</v>
      </c>
      <c r="H10" s="346">
        <v>1447</v>
      </c>
      <c r="I10" s="347">
        <v>100.17</v>
      </c>
      <c r="J10" s="348">
        <v>14.44544274732954</v>
      </c>
      <c r="K10" s="349">
        <v>0.11979634621144054</v>
      </c>
      <c r="M10" s="345" t="s">
        <v>844</v>
      </c>
      <c r="N10" s="346">
        <v>210</v>
      </c>
      <c r="O10" s="347">
        <v>12</v>
      </c>
      <c r="P10" s="348">
        <v>17.5</v>
      </c>
      <c r="Q10" s="346">
        <v>1237</v>
      </c>
      <c r="R10" s="347">
        <v>88.17</v>
      </c>
      <c r="S10" s="348">
        <v>14.029715322672111</v>
      </c>
      <c r="T10" s="346">
        <v>1447</v>
      </c>
      <c r="U10" s="347">
        <v>100.17</v>
      </c>
      <c r="V10" s="348">
        <v>14.44544274732954</v>
      </c>
      <c r="W10" s="349">
        <v>0.11979634621144054</v>
      </c>
    </row>
    <row r="11" spans="1:24" x14ac:dyDescent="0.35">
      <c r="A11" s="345" t="s">
        <v>845</v>
      </c>
      <c r="B11" s="346">
        <v>676</v>
      </c>
      <c r="C11" s="347">
        <v>42</v>
      </c>
      <c r="D11" s="348">
        <v>16.095238095238095</v>
      </c>
      <c r="E11" s="346">
        <v>452</v>
      </c>
      <c r="F11" s="347">
        <v>31.5</v>
      </c>
      <c r="G11" s="348">
        <v>14.34920634920635</v>
      </c>
      <c r="H11" s="346">
        <v>1128</v>
      </c>
      <c r="I11" s="347">
        <v>73.5</v>
      </c>
      <c r="J11" s="348">
        <v>15.346938775510203</v>
      </c>
      <c r="K11" s="349">
        <v>0.5714285714285714</v>
      </c>
      <c r="M11" s="345" t="s">
        <v>845</v>
      </c>
      <c r="N11" s="346">
        <v>760</v>
      </c>
      <c r="O11" s="347">
        <v>47.25</v>
      </c>
      <c r="P11" s="348">
        <v>16.084656084656086</v>
      </c>
      <c r="Q11" s="346">
        <v>540</v>
      </c>
      <c r="R11" s="347">
        <v>36.75</v>
      </c>
      <c r="S11" s="348">
        <v>14.693877551020408</v>
      </c>
      <c r="T11" s="346">
        <v>1300</v>
      </c>
      <c r="U11" s="347">
        <v>84</v>
      </c>
      <c r="V11" s="348">
        <v>15.476190476190476</v>
      </c>
      <c r="W11" s="349">
        <v>0.5625</v>
      </c>
    </row>
    <row r="12" spans="1:24" x14ac:dyDescent="0.35">
      <c r="A12" s="345" t="s">
        <v>846</v>
      </c>
      <c r="B12" s="346">
        <v>1541</v>
      </c>
      <c r="C12" s="347">
        <v>160.25</v>
      </c>
      <c r="D12" s="348">
        <v>9.6162246489859591</v>
      </c>
      <c r="E12" s="346">
        <v>153</v>
      </c>
      <c r="F12" s="347">
        <v>14</v>
      </c>
      <c r="G12" s="348">
        <v>10.928571428571429</v>
      </c>
      <c r="H12" s="346">
        <v>1694</v>
      </c>
      <c r="I12" s="347">
        <v>174.25</v>
      </c>
      <c r="J12" s="348">
        <v>9.7216642754662832</v>
      </c>
      <c r="K12" s="349">
        <v>0.91965566714490676</v>
      </c>
      <c r="M12" s="345" t="s">
        <v>846</v>
      </c>
      <c r="N12" s="346">
        <v>1541</v>
      </c>
      <c r="O12" s="347">
        <v>160.25</v>
      </c>
      <c r="P12" s="348">
        <v>9.6162246489859591</v>
      </c>
      <c r="Q12" s="346">
        <v>153</v>
      </c>
      <c r="R12" s="347">
        <v>14</v>
      </c>
      <c r="S12" s="348">
        <v>10.928571428571429</v>
      </c>
      <c r="T12" s="346">
        <v>1694</v>
      </c>
      <c r="U12" s="347">
        <v>174.25</v>
      </c>
      <c r="V12" s="348">
        <v>9.7216642754662832</v>
      </c>
      <c r="W12" s="349">
        <v>0.91965566714490676</v>
      </c>
      <c r="X12">
        <v>78.099999999999994</v>
      </c>
    </row>
    <row r="13" spans="1:24" x14ac:dyDescent="0.35">
      <c r="A13" s="345" t="s">
        <v>847</v>
      </c>
      <c r="B13" s="346">
        <v>14712</v>
      </c>
      <c r="C13" s="347">
        <v>870.87999999999988</v>
      </c>
      <c r="D13" s="348">
        <v>16.893257394819035</v>
      </c>
      <c r="E13" s="346">
        <v>15671</v>
      </c>
      <c r="F13" s="347">
        <v>952.82800000000009</v>
      </c>
      <c r="G13" s="348">
        <v>16.446829858064621</v>
      </c>
      <c r="H13" s="346">
        <v>30467</v>
      </c>
      <c r="I13" s="347">
        <v>1823.7080000000003</v>
      </c>
      <c r="J13" s="348">
        <v>16.706073560021668</v>
      </c>
      <c r="K13" s="349">
        <v>0.47753258745369309</v>
      </c>
      <c r="M13" s="345" t="s">
        <v>847</v>
      </c>
      <c r="N13" s="346">
        <v>16205</v>
      </c>
      <c r="O13" s="347">
        <v>956.63</v>
      </c>
      <c r="P13" s="348">
        <v>16.939673646028243</v>
      </c>
      <c r="Q13" s="346">
        <v>17816</v>
      </c>
      <c r="R13" s="347">
        <v>1087.6780000000001</v>
      </c>
      <c r="S13" s="348">
        <v>16.379847712282494</v>
      </c>
      <c r="T13" s="346">
        <v>34105</v>
      </c>
      <c r="U13" s="347">
        <v>2044.308</v>
      </c>
      <c r="V13" s="348">
        <v>16.68290688095923</v>
      </c>
      <c r="W13" s="349">
        <v>0.4679480782739196</v>
      </c>
    </row>
    <row r="14" spans="1:24" x14ac:dyDescent="0.35">
      <c r="A14" s="345" t="s">
        <v>848</v>
      </c>
      <c r="B14" s="346">
        <v>555</v>
      </c>
      <c r="C14" s="347">
        <v>65.75</v>
      </c>
      <c r="D14" s="348">
        <v>8.4410646387832706</v>
      </c>
      <c r="E14" s="346">
        <v>103</v>
      </c>
      <c r="F14" s="347">
        <v>19.25</v>
      </c>
      <c r="G14" s="348">
        <v>5.3506493506493502</v>
      </c>
      <c r="H14" s="346">
        <v>658</v>
      </c>
      <c r="I14" s="347">
        <v>85</v>
      </c>
      <c r="J14" s="348">
        <v>7.7411764705882353</v>
      </c>
      <c r="K14" s="349">
        <v>0.77352941176470591</v>
      </c>
      <c r="M14" s="345" t="s">
        <v>848</v>
      </c>
      <c r="N14" s="346">
        <v>555</v>
      </c>
      <c r="O14" s="347">
        <v>65.75</v>
      </c>
      <c r="P14" s="348">
        <v>8.4410646387832706</v>
      </c>
      <c r="Q14" s="346">
        <v>103</v>
      </c>
      <c r="R14" s="347">
        <v>19.25</v>
      </c>
      <c r="S14" s="348">
        <v>5.3506493506493502</v>
      </c>
      <c r="T14" s="346">
        <v>658</v>
      </c>
      <c r="U14" s="347">
        <v>85</v>
      </c>
      <c r="V14" s="348">
        <v>7.7411764705882353</v>
      </c>
      <c r="W14" s="349">
        <v>0.77352941176470591</v>
      </c>
    </row>
    <row r="15" spans="1:24" x14ac:dyDescent="0.35">
      <c r="A15" s="345" t="s">
        <v>849</v>
      </c>
      <c r="B15" s="346">
        <v>1200</v>
      </c>
      <c r="C15" s="347">
        <v>104</v>
      </c>
      <c r="D15" s="348">
        <v>11.538461538461538</v>
      </c>
      <c r="E15" s="346">
        <v>700</v>
      </c>
      <c r="F15" s="347">
        <v>52</v>
      </c>
      <c r="G15" s="348">
        <v>13.461538461538462</v>
      </c>
      <c r="H15" s="346">
        <v>1900</v>
      </c>
      <c r="I15" s="347">
        <v>156</v>
      </c>
      <c r="J15" s="348">
        <v>12.179487179487179</v>
      </c>
      <c r="K15" s="349">
        <v>0.66666666666666663</v>
      </c>
      <c r="M15" s="345" t="s">
        <v>849</v>
      </c>
      <c r="N15" s="346">
        <v>1218</v>
      </c>
      <c r="O15" s="347">
        <v>106</v>
      </c>
      <c r="P15" s="348">
        <v>11.490566037735849</v>
      </c>
      <c r="Q15" s="346">
        <v>700</v>
      </c>
      <c r="R15" s="347">
        <v>52</v>
      </c>
      <c r="S15" s="348">
        <v>13.461538461538462</v>
      </c>
      <c r="T15" s="346">
        <v>1918</v>
      </c>
      <c r="U15" s="347">
        <v>158</v>
      </c>
      <c r="V15" s="348">
        <v>12.139240506329115</v>
      </c>
      <c r="W15" s="349">
        <v>0.67088607594936711</v>
      </c>
    </row>
    <row r="16" spans="1:24" x14ac:dyDescent="0.35">
      <c r="A16" s="345" t="s">
        <v>850</v>
      </c>
      <c r="B16" s="346">
        <v>1902</v>
      </c>
      <c r="C16" s="347">
        <v>87</v>
      </c>
      <c r="D16" s="348">
        <v>21.862068965517242</v>
      </c>
      <c r="E16" s="346">
        <v>3801</v>
      </c>
      <c r="F16" s="347">
        <v>162</v>
      </c>
      <c r="G16" s="348">
        <v>23.462962962962962</v>
      </c>
      <c r="H16" s="346">
        <v>5703</v>
      </c>
      <c r="I16" s="347">
        <v>249</v>
      </c>
      <c r="J16" s="348">
        <v>22.903614457831324</v>
      </c>
      <c r="K16" s="349">
        <v>0.3493975903614458</v>
      </c>
      <c r="M16" s="345" t="s">
        <v>850</v>
      </c>
      <c r="N16" s="346">
        <v>2202</v>
      </c>
      <c r="O16" s="347">
        <v>102</v>
      </c>
      <c r="P16" s="348">
        <v>21.588235294117649</v>
      </c>
      <c r="Q16" s="346">
        <v>4281</v>
      </c>
      <c r="R16" s="347">
        <v>186</v>
      </c>
      <c r="S16" s="348">
        <v>23.016129032258064</v>
      </c>
      <c r="T16" s="346">
        <v>6483</v>
      </c>
      <c r="U16" s="347">
        <v>288</v>
      </c>
      <c r="V16" s="348">
        <v>22.510416666666668</v>
      </c>
      <c r="W16" s="349">
        <v>0.35416666666666669</v>
      </c>
    </row>
    <row r="17" spans="1:24" x14ac:dyDescent="0.35">
      <c r="A17" s="345" t="s">
        <v>851</v>
      </c>
      <c r="B17" s="346">
        <v>1791</v>
      </c>
      <c r="C17" s="347">
        <v>79</v>
      </c>
      <c r="D17" s="348">
        <v>22.670886075949365</v>
      </c>
      <c r="E17" s="346">
        <v>1677</v>
      </c>
      <c r="F17" s="347">
        <v>72</v>
      </c>
      <c r="G17" s="348">
        <v>23.291666666666668</v>
      </c>
      <c r="H17" s="346">
        <v>3468</v>
      </c>
      <c r="I17" s="347">
        <v>151</v>
      </c>
      <c r="J17" s="348">
        <v>22.966887417218544</v>
      </c>
      <c r="K17" s="349">
        <v>0.52317880794701987</v>
      </c>
      <c r="M17" s="345" t="s">
        <v>851</v>
      </c>
      <c r="N17" s="346">
        <v>2154</v>
      </c>
      <c r="O17" s="347">
        <v>100</v>
      </c>
      <c r="P17" s="348">
        <v>21.54</v>
      </c>
      <c r="Q17" s="346">
        <v>1746</v>
      </c>
      <c r="R17" s="347">
        <v>75</v>
      </c>
      <c r="S17" s="348">
        <v>23.28</v>
      </c>
      <c r="T17" s="346">
        <v>3900</v>
      </c>
      <c r="U17" s="347">
        <v>175</v>
      </c>
      <c r="V17" s="348">
        <v>22.285714285714285</v>
      </c>
      <c r="W17" s="349">
        <v>0.5714285714285714</v>
      </c>
    </row>
    <row r="18" spans="1:24" x14ac:dyDescent="0.35">
      <c r="A18" s="345" t="s">
        <v>852</v>
      </c>
      <c r="B18" s="346">
        <v>8284</v>
      </c>
      <c r="C18" s="347">
        <v>571.95000000000005</v>
      </c>
      <c r="D18" s="348">
        <v>14.483783547512893</v>
      </c>
      <c r="E18" s="346">
        <v>3673</v>
      </c>
      <c r="F18" s="347">
        <v>294.85000000000002</v>
      </c>
      <c r="G18" s="348">
        <v>12.457181617771747</v>
      </c>
      <c r="H18" s="346">
        <v>11957</v>
      </c>
      <c r="I18" s="347">
        <v>866.80000000000007</v>
      </c>
      <c r="J18" s="348">
        <v>13.794416243654821</v>
      </c>
      <c r="K18" s="349">
        <v>0.65984079372404247</v>
      </c>
      <c r="M18" s="345" t="s">
        <v>852</v>
      </c>
      <c r="N18" s="346">
        <v>9204</v>
      </c>
      <c r="O18" s="347">
        <v>630.20000000000005</v>
      </c>
      <c r="P18" s="348">
        <v>14.604887337353221</v>
      </c>
      <c r="Q18" s="346">
        <v>4297</v>
      </c>
      <c r="R18" s="347">
        <v>338.6</v>
      </c>
      <c r="S18" s="348">
        <v>12.690490253987004</v>
      </c>
      <c r="T18" s="346">
        <v>13501</v>
      </c>
      <c r="U18" s="347">
        <v>968.8</v>
      </c>
      <c r="V18" s="348">
        <v>13.93579686209744</v>
      </c>
      <c r="W18" s="349">
        <v>0.65049545829892663</v>
      </c>
    </row>
    <row r="19" spans="1:24" x14ac:dyDescent="0.35">
      <c r="A19" s="345" t="s">
        <v>853</v>
      </c>
      <c r="B19" s="346"/>
      <c r="C19" s="347"/>
      <c r="D19" s="348"/>
      <c r="E19" s="346">
        <v>405</v>
      </c>
      <c r="F19" s="347">
        <v>28.340000000000003</v>
      </c>
      <c r="G19" s="348">
        <v>14.290755116443188</v>
      </c>
      <c r="H19" s="346">
        <v>405</v>
      </c>
      <c r="I19" s="347">
        <v>28.340000000000003</v>
      </c>
      <c r="J19" s="348">
        <v>14.290755116443188</v>
      </c>
      <c r="K19" s="349">
        <v>0</v>
      </c>
      <c r="M19" s="345" t="s">
        <v>853</v>
      </c>
      <c r="N19" s="346"/>
      <c r="O19" s="347"/>
      <c r="P19" s="348"/>
      <c r="Q19" s="346">
        <v>405</v>
      </c>
      <c r="R19" s="347">
        <v>28.340000000000003</v>
      </c>
      <c r="S19" s="348">
        <v>14.290755116443188</v>
      </c>
      <c r="T19" s="346">
        <v>405</v>
      </c>
      <c r="U19" s="347">
        <v>28.340000000000003</v>
      </c>
      <c r="V19" s="348">
        <v>14.290755116443188</v>
      </c>
      <c r="W19" s="349">
        <v>0</v>
      </c>
    </row>
    <row r="20" spans="1:24" x14ac:dyDescent="0.35">
      <c r="A20" s="345" t="s">
        <v>854</v>
      </c>
      <c r="B20" s="346">
        <v>1905</v>
      </c>
      <c r="C20" s="347">
        <v>93</v>
      </c>
      <c r="D20" s="348">
        <v>20.483870967741936</v>
      </c>
      <c r="E20" s="346">
        <v>768</v>
      </c>
      <c r="F20" s="347">
        <v>36</v>
      </c>
      <c r="G20" s="348">
        <v>21.333333333333332</v>
      </c>
      <c r="H20" s="346">
        <v>2673</v>
      </c>
      <c r="I20" s="347">
        <v>129</v>
      </c>
      <c r="J20" s="348">
        <v>20.720930232558139</v>
      </c>
      <c r="K20" s="349">
        <v>0.72093023255813948</v>
      </c>
      <c r="M20" s="345" t="s">
        <v>854</v>
      </c>
      <c r="N20" s="346">
        <v>2517</v>
      </c>
      <c r="O20" s="347">
        <v>123</v>
      </c>
      <c r="P20" s="348">
        <v>20.463414634146343</v>
      </c>
      <c r="Q20" s="346">
        <v>768</v>
      </c>
      <c r="R20" s="347">
        <v>36</v>
      </c>
      <c r="S20" s="348">
        <v>21.333333333333332</v>
      </c>
      <c r="T20" s="346">
        <v>3285</v>
      </c>
      <c r="U20" s="347">
        <v>159</v>
      </c>
      <c r="V20" s="348">
        <v>20.660377358490567</v>
      </c>
      <c r="W20" s="349">
        <v>0.77358490566037741</v>
      </c>
    </row>
    <row r="21" spans="1:24" x14ac:dyDescent="0.35">
      <c r="A21" s="345" t="s">
        <v>855</v>
      </c>
      <c r="B21" s="346">
        <v>1269</v>
      </c>
      <c r="C21" s="347">
        <v>96.75</v>
      </c>
      <c r="D21" s="348">
        <v>13.116279069767442</v>
      </c>
      <c r="E21" s="346">
        <v>519</v>
      </c>
      <c r="F21" s="347">
        <v>30.75</v>
      </c>
      <c r="G21" s="348">
        <v>16.878048780487806</v>
      </c>
      <c r="H21" s="346">
        <v>1788</v>
      </c>
      <c r="I21" s="347">
        <v>127.5</v>
      </c>
      <c r="J21" s="348">
        <v>14.023529411764706</v>
      </c>
      <c r="K21" s="349">
        <v>0.75882352941176467</v>
      </c>
      <c r="M21" s="345" t="s">
        <v>855</v>
      </c>
      <c r="N21" s="346">
        <v>1269</v>
      </c>
      <c r="O21" s="347">
        <v>96.75</v>
      </c>
      <c r="P21" s="348">
        <v>13.116279069767442</v>
      </c>
      <c r="Q21" s="346">
        <v>585</v>
      </c>
      <c r="R21" s="347">
        <v>34.5</v>
      </c>
      <c r="S21" s="348">
        <v>16.956521739130434</v>
      </c>
      <c r="T21" s="346">
        <v>1854</v>
      </c>
      <c r="U21" s="347">
        <v>131.25</v>
      </c>
      <c r="V21" s="348">
        <v>14.125714285714286</v>
      </c>
      <c r="W21" s="349">
        <v>0.7371428571428571</v>
      </c>
    </row>
    <row r="22" spans="1:24" x14ac:dyDescent="0.35">
      <c r="A22" s="345" t="s">
        <v>856</v>
      </c>
      <c r="B22" s="346">
        <v>5757</v>
      </c>
      <c r="C22" s="347">
        <v>265.33</v>
      </c>
      <c r="D22" s="348">
        <v>21.6975087626729</v>
      </c>
      <c r="E22" s="346">
        <v>5511</v>
      </c>
      <c r="F22" s="347">
        <v>263.67</v>
      </c>
      <c r="G22" s="348">
        <v>20.901126408010011</v>
      </c>
      <c r="H22" s="346">
        <v>11268</v>
      </c>
      <c r="I22" s="347">
        <v>529</v>
      </c>
      <c r="J22" s="348">
        <v>21.300567107750474</v>
      </c>
      <c r="K22" s="349">
        <v>0.50156899810964084</v>
      </c>
      <c r="M22" s="345" t="s">
        <v>856</v>
      </c>
      <c r="N22" s="346">
        <v>6505</v>
      </c>
      <c r="O22" s="347">
        <v>301.33</v>
      </c>
      <c r="P22" s="348">
        <v>21.587628181727673</v>
      </c>
      <c r="Q22" s="346">
        <v>6477</v>
      </c>
      <c r="R22" s="347">
        <v>311.67</v>
      </c>
      <c r="S22" s="348">
        <v>20.781595918760225</v>
      </c>
      <c r="T22" s="346">
        <v>12982</v>
      </c>
      <c r="U22" s="347">
        <v>613.00000000000011</v>
      </c>
      <c r="V22" s="348">
        <v>21.17781402936378</v>
      </c>
      <c r="W22" s="349">
        <v>0.49156606851549745</v>
      </c>
    </row>
    <row r="23" spans="1:24" x14ac:dyDescent="0.35">
      <c r="A23" s="345" t="s">
        <v>857</v>
      </c>
      <c r="B23" s="346"/>
      <c r="C23" s="347"/>
      <c r="D23" s="348"/>
      <c r="E23" s="346">
        <v>51</v>
      </c>
      <c r="F23" s="347">
        <v>0</v>
      </c>
      <c r="G23" s="348"/>
      <c r="H23" s="346">
        <v>51</v>
      </c>
      <c r="I23" s="347">
        <v>0</v>
      </c>
      <c r="J23" s="348"/>
      <c r="K23" s="349">
        <v>0</v>
      </c>
      <c r="M23" s="345" t="s">
        <v>857</v>
      </c>
      <c r="N23" s="346"/>
      <c r="O23" s="347"/>
      <c r="P23" s="348"/>
      <c r="Q23" s="346">
        <v>66</v>
      </c>
      <c r="R23" s="347">
        <v>0</v>
      </c>
      <c r="S23" s="348"/>
      <c r="T23" s="346">
        <v>66</v>
      </c>
      <c r="U23" s="347">
        <v>0</v>
      </c>
      <c r="V23" s="348"/>
      <c r="W23" s="349"/>
    </row>
    <row r="24" spans="1:24" x14ac:dyDescent="0.35">
      <c r="A24" s="345" t="s">
        <v>858</v>
      </c>
      <c r="B24" s="346">
        <v>6678</v>
      </c>
      <c r="C24" s="347">
        <v>346.05</v>
      </c>
      <c r="D24" s="348">
        <v>19.297789336801038</v>
      </c>
      <c r="E24" s="346">
        <v>6042</v>
      </c>
      <c r="F24" s="347">
        <v>308.52</v>
      </c>
      <c r="G24" s="348">
        <v>19.583819525476468</v>
      </c>
      <c r="H24" s="346">
        <v>12720</v>
      </c>
      <c r="I24" s="347">
        <v>654.57000000000005</v>
      </c>
      <c r="J24" s="348">
        <v>19.432604610660434</v>
      </c>
      <c r="K24" s="349">
        <v>0.52866767496218892</v>
      </c>
      <c r="M24" s="345" t="s">
        <v>858</v>
      </c>
      <c r="N24" s="346">
        <v>7734</v>
      </c>
      <c r="O24" s="347">
        <v>400.05</v>
      </c>
      <c r="P24" s="348">
        <v>19.332583427071615</v>
      </c>
      <c r="Q24" s="346">
        <v>7272</v>
      </c>
      <c r="R24" s="347">
        <v>374.52</v>
      </c>
      <c r="S24" s="348">
        <v>19.416853572572894</v>
      </c>
      <c r="T24" s="346">
        <v>15006</v>
      </c>
      <c r="U24" s="347">
        <v>774.57</v>
      </c>
      <c r="V24" s="348">
        <v>19.373329718424415</v>
      </c>
      <c r="W24" s="349">
        <v>0.5164801115457609</v>
      </c>
    </row>
    <row r="25" spans="1:24" x14ac:dyDescent="0.35">
      <c r="A25" s="345" t="s">
        <v>859</v>
      </c>
      <c r="B25" s="346"/>
      <c r="C25" s="347"/>
      <c r="D25" s="348"/>
      <c r="E25" s="346">
        <v>692</v>
      </c>
      <c r="F25" s="347">
        <v>52.66</v>
      </c>
      <c r="G25" s="348">
        <v>13.140903911887582</v>
      </c>
      <c r="H25" s="346">
        <v>692</v>
      </c>
      <c r="I25" s="347">
        <v>52.66</v>
      </c>
      <c r="J25" s="348">
        <v>13.140903911887582</v>
      </c>
      <c r="K25" s="349">
        <v>0</v>
      </c>
      <c r="M25" s="345" t="s">
        <v>859</v>
      </c>
      <c r="N25" s="346"/>
      <c r="O25" s="347"/>
      <c r="P25" s="348"/>
      <c r="Q25" s="346">
        <v>692</v>
      </c>
      <c r="R25" s="347">
        <v>52.66</v>
      </c>
      <c r="S25" s="348">
        <v>13.140903911887582</v>
      </c>
      <c r="T25" s="346">
        <v>692</v>
      </c>
      <c r="U25" s="347">
        <v>52.66</v>
      </c>
      <c r="V25" s="348">
        <v>13.140903911887582</v>
      </c>
      <c r="W25" s="349">
        <v>0</v>
      </c>
    </row>
    <row r="26" spans="1:24" x14ac:dyDescent="0.35">
      <c r="A26" s="345" t="s">
        <v>860</v>
      </c>
      <c r="B26" s="346">
        <v>115</v>
      </c>
      <c r="C26" s="347">
        <v>11.9</v>
      </c>
      <c r="D26" s="348">
        <v>9.6638655462184868</v>
      </c>
      <c r="E26" s="346">
        <v>125</v>
      </c>
      <c r="F26" s="347">
        <v>14.1</v>
      </c>
      <c r="G26" s="348">
        <v>8.8652482269503547</v>
      </c>
      <c r="H26" s="346">
        <v>240</v>
      </c>
      <c r="I26" s="347">
        <v>26</v>
      </c>
      <c r="J26" s="348">
        <v>9.2307692307692299</v>
      </c>
      <c r="K26" s="349">
        <v>0.45769230769230773</v>
      </c>
      <c r="M26" s="345" t="s">
        <v>860</v>
      </c>
      <c r="N26" s="346">
        <v>193</v>
      </c>
      <c r="O26" s="347">
        <v>17.899999999999999</v>
      </c>
      <c r="P26" s="348">
        <v>10.782122905027935</v>
      </c>
      <c r="Q26" s="346">
        <v>125</v>
      </c>
      <c r="R26" s="347">
        <v>14.1</v>
      </c>
      <c r="S26" s="348">
        <v>8.8652482269503547</v>
      </c>
      <c r="T26" s="346">
        <v>318</v>
      </c>
      <c r="U26" s="347">
        <v>32</v>
      </c>
      <c r="V26" s="348">
        <v>9.9375</v>
      </c>
      <c r="W26" s="349">
        <v>0.55937499999999996</v>
      </c>
      <c r="X26">
        <v>35.700000000000003</v>
      </c>
    </row>
    <row r="27" spans="1:24" x14ac:dyDescent="0.35">
      <c r="A27" s="345" t="s">
        <v>861</v>
      </c>
      <c r="B27" s="346">
        <v>3393</v>
      </c>
      <c r="C27" s="347">
        <v>147</v>
      </c>
      <c r="D27" s="348">
        <v>23.081632653061224</v>
      </c>
      <c r="E27" s="346">
        <v>2508</v>
      </c>
      <c r="F27" s="347">
        <v>103.41</v>
      </c>
      <c r="G27" s="348">
        <v>24.252973600232085</v>
      </c>
      <c r="H27" s="346">
        <v>5901</v>
      </c>
      <c r="I27" s="347">
        <v>250.41</v>
      </c>
      <c r="J27" s="348">
        <v>23.565352821372947</v>
      </c>
      <c r="K27" s="349">
        <v>0.58703725889541158</v>
      </c>
      <c r="M27" s="345" t="s">
        <v>861</v>
      </c>
      <c r="N27" s="346">
        <v>4530</v>
      </c>
      <c r="O27" s="347">
        <v>198</v>
      </c>
      <c r="P27" s="348">
        <v>22.878787878787879</v>
      </c>
      <c r="Q27" s="346">
        <v>3000</v>
      </c>
      <c r="R27" s="347">
        <v>124.41</v>
      </c>
      <c r="S27" s="348">
        <v>24.113817217265495</v>
      </c>
      <c r="T27" s="346">
        <v>7530</v>
      </c>
      <c r="U27" s="347">
        <v>322.40999999999997</v>
      </c>
      <c r="V27" s="348">
        <v>23.355354982785897</v>
      </c>
      <c r="W27" s="349">
        <v>0.61412487205731836</v>
      </c>
    </row>
    <row r="28" spans="1:24" x14ac:dyDescent="0.35">
      <c r="A28" s="345" t="s">
        <v>862</v>
      </c>
      <c r="B28" s="346">
        <v>2061</v>
      </c>
      <c r="C28" s="347">
        <v>123.4</v>
      </c>
      <c r="D28" s="348">
        <v>16.701782820097243</v>
      </c>
      <c r="E28" s="346">
        <v>1506</v>
      </c>
      <c r="F28" s="347">
        <v>130</v>
      </c>
      <c r="G28" s="348">
        <v>11.584615384615384</v>
      </c>
      <c r="H28" s="346">
        <v>3567</v>
      </c>
      <c r="I28" s="347">
        <v>253.39999999999989</v>
      </c>
      <c r="J28" s="348">
        <v>14.076558800315713</v>
      </c>
      <c r="K28" s="349">
        <v>0.48697711128650378</v>
      </c>
      <c r="M28" s="345" t="s">
        <v>862</v>
      </c>
      <c r="N28" s="346">
        <v>2652</v>
      </c>
      <c r="O28" s="347">
        <v>153.4</v>
      </c>
      <c r="P28" s="348">
        <v>17.288135593220339</v>
      </c>
      <c r="Q28" s="346">
        <v>1713</v>
      </c>
      <c r="R28" s="347">
        <v>144.99999999999997</v>
      </c>
      <c r="S28" s="348">
        <v>11.813793103448278</v>
      </c>
      <c r="T28" s="346">
        <v>4365</v>
      </c>
      <c r="U28" s="347">
        <v>298.40000000000003</v>
      </c>
      <c r="V28" s="348">
        <v>14.628016085790883</v>
      </c>
      <c r="W28" s="349">
        <v>0.51407506702412864</v>
      </c>
    </row>
    <row r="29" spans="1:24" x14ac:dyDescent="0.35">
      <c r="A29" s="345" t="s">
        <v>863</v>
      </c>
      <c r="B29" s="346">
        <v>3270</v>
      </c>
      <c r="C29" s="347">
        <v>204</v>
      </c>
      <c r="D29" s="348">
        <v>16.029411764705884</v>
      </c>
      <c r="E29" s="346">
        <v>1044</v>
      </c>
      <c r="F29" s="347">
        <v>66</v>
      </c>
      <c r="G29" s="348">
        <v>15.818181818181818</v>
      </c>
      <c r="H29" s="346">
        <v>4314</v>
      </c>
      <c r="I29" s="347">
        <v>270</v>
      </c>
      <c r="J29" s="348">
        <v>15.977777777777778</v>
      </c>
      <c r="K29" s="349">
        <v>0.75555555555555554</v>
      </c>
      <c r="M29" s="345" t="s">
        <v>863</v>
      </c>
      <c r="N29" s="346">
        <v>3612</v>
      </c>
      <c r="O29" s="347">
        <v>228</v>
      </c>
      <c r="P29" s="348">
        <v>15.842105263157896</v>
      </c>
      <c r="Q29" s="346">
        <v>1296</v>
      </c>
      <c r="R29" s="347">
        <v>84</v>
      </c>
      <c r="S29" s="348">
        <v>15.428571428571429</v>
      </c>
      <c r="T29" s="346">
        <v>4908</v>
      </c>
      <c r="U29" s="347">
        <v>312</v>
      </c>
      <c r="V29" s="348">
        <v>15.73076923076923</v>
      </c>
      <c r="W29" s="349">
        <v>0.73076923076923073</v>
      </c>
    </row>
    <row r="30" spans="1:24" x14ac:dyDescent="0.35">
      <c r="A30" s="345" t="s">
        <v>864</v>
      </c>
      <c r="B30" s="346">
        <v>3140</v>
      </c>
      <c r="C30" s="347">
        <v>231.75</v>
      </c>
      <c r="D30" s="348">
        <v>13.549083063646171</v>
      </c>
      <c r="E30" s="346">
        <v>885</v>
      </c>
      <c r="F30" s="347">
        <v>58.25</v>
      </c>
      <c r="G30" s="348">
        <v>15.193133047210301</v>
      </c>
      <c r="H30" s="346">
        <v>4025</v>
      </c>
      <c r="I30" s="347">
        <v>290</v>
      </c>
      <c r="J30" s="348">
        <v>13.879310344827585</v>
      </c>
      <c r="K30" s="349">
        <v>0.79913793103448272</v>
      </c>
      <c r="M30" s="345" t="s">
        <v>864</v>
      </c>
      <c r="N30" s="346">
        <v>3315</v>
      </c>
      <c r="O30" s="347">
        <v>246.75</v>
      </c>
      <c r="P30" s="348">
        <v>13.434650455927052</v>
      </c>
      <c r="Q30" s="346">
        <v>995</v>
      </c>
      <c r="R30" s="347">
        <v>68.25</v>
      </c>
      <c r="S30" s="348">
        <v>14.578754578754578</v>
      </c>
      <c r="T30" s="346">
        <v>4310</v>
      </c>
      <c r="U30" s="347">
        <v>315</v>
      </c>
      <c r="V30" s="348">
        <v>13.682539682539682</v>
      </c>
      <c r="W30" s="349">
        <v>0.78333333333333333</v>
      </c>
    </row>
    <row r="31" spans="1:24" x14ac:dyDescent="0.35">
      <c r="A31" s="345" t="s">
        <v>865</v>
      </c>
      <c r="B31" s="346">
        <v>1575</v>
      </c>
      <c r="C31" s="347">
        <v>125</v>
      </c>
      <c r="D31" s="348">
        <v>12.6</v>
      </c>
      <c r="E31" s="346">
        <v>240</v>
      </c>
      <c r="F31" s="347">
        <v>20</v>
      </c>
      <c r="G31" s="348">
        <v>12</v>
      </c>
      <c r="H31" s="346">
        <v>1815</v>
      </c>
      <c r="I31" s="347">
        <v>145</v>
      </c>
      <c r="J31" s="348">
        <v>12.517241379310345</v>
      </c>
      <c r="K31" s="349">
        <v>0.86206896551724133</v>
      </c>
      <c r="M31" s="345" t="s">
        <v>865</v>
      </c>
      <c r="N31" s="346">
        <v>1650</v>
      </c>
      <c r="O31" s="347">
        <v>130</v>
      </c>
      <c r="P31" s="348">
        <v>12.692307692307692</v>
      </c>
      <c r="Q31" s="346">
        <v>240</v>
      </c>
      <c r="R31" s="347">
        <v>20</v>
      </c>
      <c r="S31" s="348">
        <v>12</v>
      </c>
      <c r="T31" s="346">
        <v>1890</v>
      </c>
      <c r="U31" s="347">
        <v>150</v>
      </c>
      <c r="V31" s="348">
        <v>12.6</v>
      </c>
      <c r="W31" s="349">
        <v>0.8666666666666667</v>
      </c>
    </row>
    <row r="32" spans="1:24" x14ac:dyDescent="0.35">
      <c r="A32" s="345" t="s">
        <v>866</v>
      </c>
      <c r="B32" s="346">
        <v>3815</v>
      </c>
      <c r="C32" s="347">
        <v>260</v>
      </c>
      <c r="D32" s="348">
        <v>14.673076923076923</v>
      </c>
      <c r="E32" s="346">
        <v>1025</v>
      </c>
      <c r="F32" s="347">
        <v>70</v>
      </c>
      <c r="G32" s="348">
        <v>14.642857142857142</v>
      </c>
      <c r="H32" s="346">
        <v>4840</v>
      </c>
      <c r="I32" s="347">
        <v>330</v>
      </c>
      <c r="J32" s="348">
        <v>14.666666666666666</v>
      </c>
      <c r="K32" s="349">
        <v>0.78787878787878785</v>
      </c>
      <c r="M32" s="345" t="s">
        <v>866</v>
      </c>
      <c r="N32" s="346">
        <v>3910</v>
      </c>
      <c r="O32" s="347">
        <v>265</v>
      </c>
      <c r="P32" s="348">
        <v>14.754716981132075</v>
      </c>
      <c r="Q32" s="346">
        <v>1275</v>
      </c>
      <c r="R32" s="347">
        <v>85</v>
      </c>
      <c r="S32" s="348">
        <v>15</v>
      </c>
      <c r="T32" s="346">
        <v>5185</v>
      </c>
      <c r="U32" s="347">
        <v>350</v>
      </c>
      <c r="V32" s="348">
        <v>14.814285714285715</v>
      </c>
      <c r="W32" s="349">
        <v>0.75714285714285712</v>
      </c>
    </row>
    <row r="33" spans="1:23" x14ac:dyDescent="0.35">
      <c r="A33" s="345" t="s">
        <v>867</v>
      </c>
      <c r="B33" s="346">
        <v>195</v>
      </c>
      <c r="C33" s="347">
        <v>26.25</v>
      </c>
      <c r="D33" s="348">
        <v>7.4285714285714288</v>
      </c>
      <c r="E33" s="346"/>
      <c r="F33" s="347"/>
      <c r="G33" s="348"/>
      <c r="H33" s="346">
        <v>195</v>
      </c>
      <c r="I33" s="347">
        <v>26.25</v>
      </c>
      <c r="J33" s="348">
        <v>7.4285714285714288</v>
      </c>
      <c r="K33" s="349">
        <v>1</v>
      </c>
      <c r="M33" s="345" t="s">
        <v>867</v>
      </c>
      <c r="N33" s="346">
        <v>249</v>
      </c>
      <c r="O33" s="347">
        <v>35.25</v>
      </c>
      <c r="P33" s="348">
        <v>7.0638297872340425</v>
      </c>
      <c r="Q33" s="346"/>
      <c r="R33" s="347"/>
      <c r="S33" s="348"/>
      <c r="T33" s="346">
        <v>249</v>
      </c>
      <c r="U33" s="347">
        <v>35.25</v>
      </c>
      <c r="V33" s="348">
        <v>7.0638297872340425</v>
      </c>
      <c r="W33" s="349">
        <v>1</v>
      </c>
    </row>
    <row r="34" spans="1:23" x14ac:dyDescent="0.35">
      <c r="A34" s="345" t="s">
        <v>868</v>
      </c>
      <c r="B34" s="346">
        <v>649</v>
      </c>
      <c r="C34" s="347">
        <v>58.75</v>
      </c>
      <c r="D34" s="348">
        <v>11.046808510638298</v>
      </c>
      <c r="E34" s="346">
        <v>245</v>
      </c>
      <c r="F34" s="347">
        <v>19.5</v>
      </c>
      <c r="G34" s="348">
        <v>12.564102564102564</v>
      </c>
      <c r="H34" s="346">
        <v>894</v>
      </c>
      <c r="I34" s="347">
        <v>78.25</v>
      </c>
      <c r="J34" s="348">
        <v>11.424920127795527</v>
      </c>
      <c r="K34" s="349">
        <v>0.75079872204472842</v>
      </c>
      <c r="M34" s="345" t="s">
        <v>868</v>
      </c>
      <c r="N34" s="346">
        <v>649</v>
      </c>
      <c r="O34" s="347">
        <v>58.75</v>
      </c>
      <c r="P34" s="348">
        <v>11.046808510638298</v>
      </c>
      <c r="Q34" s="346">
        <v>245</v>
      </c>
      <c r="R34" s="347">
        <v>19.5</v>
      </c>
      <c r="S34" s="348">
        <v>12.564102564102564</v>
      </c>
      <c r="T34" s="346">
        <v>894</v>
      </c>
      <c r="U34" s="347">
        <v>78.25</v>
      </c>
      <c r="V34" s="348">
        <v>11.424920127795527</v>
      </c>
      <c r="W34" s="349">
        <v>0.75079872204472842</v>
      </c>
    </row>
    <row r="35" spans="1:23" x14ac:dyDescent="0.35">
      <c r="A35" s="345" t="s">
        <v>869</v>
      </c>
      <c r="B35" s="346">
        <v>1957</v>
      </c>
      <c r="C35" s="347">
        <v>134.5</v>
      </c>
      <c r="D35" s="348">
        <v>14.550185873605948</v>
      </c>
      <c r="E35" s="346">
        <v>771</v>
      </c>
      <c r="F35" s="347">
        <v>61.25</v>
      </c>
      <c r="G35" s="348">
        <v>12.587755102040816</v>
      </c>
      <c r="H35" s="346">
        <v>2728</v>
      </c>
      <c r="I35" s="347">
        <v>195.75</v>
      </c>
      <c r="J35" s="348">
        <v>13.936143039591315</v>
      </c>
      <c r="K35" s="349">
        <v>0.68710089399744567</v>
      </c>
      <c r="M35" s="345" t="s">
        <v>869</v>
      </c>
      <c r="N35" s="346">
        <v>2146</v>
      </c>
      <c r="O35" s="347">
        <v>148</v>
      </c>
      <c r="P35" s="348">
        <v>14.5</v>
      </c>
      <c r="Q35" s="346">
        <v>771</v>
      </c>
      <c r="R35" s="347">
        <v>61.25</v>
      </c>
      <c r="S35" s="348">
        <v>12.587755102040816</v>
      </c>
      <c r="T35" s="346">
        <v>2917</v>
      </c>
      <c r="U35" s="347">
        <v>209.25</v>
      </c>
      <c r="V35" s="348">
        <v>13.94026284348865</v>
      </c>
      <c r="W35" s="349">
        <v>0.70728793309438476</v>
      </c>
    </row>
    <row r="36" spans="1:23" x14ac:dyDescent="0.35">
      <c r="A36" s="345" t="s">
        <v>870</v>
      </c>
      <c r="B36" s="346">
        <v>28099</v>
      </c>
      <c r="C36" s="347">
        <v>1432.2000000000003</v>
      </c>
      <c r="D36" s="348">
        <v>19.619466554950421</v>
      </c>
      <c r="E36" s="346">
        <v>11849</v>
      </c>
      <c r="F36" s="347">
        <v>581</v>
      </c>
      <c r="G36" s="348">
        <v>20.394148020654043</v>
      </c>
      <c r="H36" s="346">
        <v>39948</v>
      </c>
      <c r="I36" s="347">
        <v>2013.2000000000005</v>
      </c>
      <c r="J36" s="348">
        <v>19.843035962646528</v>
      </c>
      <c r="K36" s="349">
        <v>0.71140472878998606</v>
      </c>
      <c r="M36" s="345" t="s">
        <v>870</v>
      </c>
      <c r="N36" s="346">
        <v>30896</v>
      </c>
      <c r="O36" s="347">
        <v>1602.2</v>
      </c>
      <c r="P36" s="348">
        <v>19.28348520783922</v>
      </c>
      <c r="Q36" s="346">
        <v>12539</v>
      </c>
      <c r="R36" s="347">
        <v>620</v>
      </c>
      <c r="S36" s="348">
        <v>20.224193548387095</v>
      </c>
      <c r="T36" s="346">
        <v>43435</v>
      </c>
      <c r="U36" s="347">
        <v>2222.2000000000003</v>
      </c>
      <c r="V36" s="348">
        <v>19.545945459454593</v>
      </c>
      <c r="W36" s="349">
        <v>0.72099720997209971</v>
      </c>
    </row>
    <row r="37" spans="1:23" x14ac:dyDescent="0.35">
      <c r="A37" s="345" t="s">
        <v>871</v>
      </c>
      <c r="B37" s="346">
        <v>324</v>
      </c>
      <c r="C37" s="347">
        <v>18</v>
      </c>
      <c r="D37" s="348">
        <v>18</v>
      </c>
      <c r="E37" s="346">
        <v>411</v>
      </c>
      <c r="F37" s="347">
        <v>22</v>
      </c>
      <c r="G37" s="348">
        <v>18.681818181818183</v>
      </c>
      <c r="H37" s="346">
        <v>735</v>
      </c>
      <c r="I37" s="347">
        <v>40</v>
      </c>
      <c r="J37" s="348">
        <v>18.375</v>
      </c>
      <c r="K37" s="349">
        <v>0.45</v>
      </c>
      <c r="M37" s="345" t="s">
        <v>871</v>
      </c>
      <c r="N37" s="346">
        <v>324</v>
      </c>
      <c r="O37" s="347">
        <v>18</v>
      </c>
      <c r="P37" s="348">
        <v>18</v>
      </c>
      <c r="Q37" s="346">
        <v>411</v>
      </c>
      <c r="R37" s="347">
        <v>22</v>
      </c>
      <c r="S37" s="348">
        <v>18.681818181818183</v>
      </c>
      <c r="T37" s="346">
        <v>735</v>
      </c>
      <c r="U37" s="347">
        <v>40</v>
      </c>
      <c r="V37" s="348">
        <v>18.375</v>
      </c>
      <c r="W37" s="349">
        <v>0.45</v>
      </c>
    </row>
    <row r="38" spans="1:23" x14ac:dyDescent="0.35">
      <c r="A38" s="345" t="s">
        <v>872</v>
      </c>
      <c r="B38" s="346">
        <v>138</v>
      </c>
      <c r="C38" s="347">
        <v>8.25</v>
      </c>
      <c r="D38" s="348">
        <v>16.727272727272727</v>
      </c>
      <c r="E38" s="346"/>
      <c r="F38" s="347">
        <v>12</v>
      </c>
      <c r="G38" s="348">
        <v>0</v>
      </c>
      <c r="H38" s="346">
        <v>138</v>
      </c>
      <c r="I38" s="347">
        <v>20.25</v>
      </c>
      <c r="J38" s="348">
        <v>6.8148148148148149</v>
      </c>
      <c r="K38" s="349">
        <v>0.40740740740740738</v>
      </c>
      <c r="M38" s="345" t="s">
        <v>872</v>
      </c>
      <c r="N38" s="346">
        <v>138</v>
      </c>
      <c r="O38" s="347">
        <v>8.25</v>
      </c>
      <c r="P38" s="348">
        <v>16.727272727272727</v>
      </c>
      <c r="Q38" s="346"/>
      <c r="R38" s="347">
        <v>12</v>
      </c>
      <c r="S38" s="348">
        <v>0</v>
      </c>
      <c r="T38" s="346">
        <v>138</v>
      </c>
      <c r="U38" s="347">
        <v>20.25</v>
      </c>
      <c r="V38" s="348">
        <v>6.8148148148148149</v>
      </c>
      <c r="W38" s="349">
        <v>0.40740740740740738</v>
      </c>
    </row>
    <row r="39" spans="1:23" x14ac:dyDescent="0.35">
      <c r="A39" s="345" t="s">
        <v>873</v>
      </c>
      <c r="B39" s="346">
        <v>594</v>
      </c>
      <c r="C39" s="347">
        <v>36</v>
      </c>
      <c r="D39" s="348">
        <v>16.5</v>
      </c>
      <c r="E39" s="346">
        <v>714</v>
      </c>
      <c r="F39" s="347">
        <v>42</v>
      </c>
      <c r="G39" s="348">
        <v>17</v>
      </c>
      <c r="H39" s="346">
        <v>1308</v>
      </c>
      <c r="I39" s="347">
        <v>78</v>
      </c>
      <c r="J39" s="348">
        <v>16.76923076923077</v>
      </c>
      <c r="K39" s="349">
        <v>0.46153846153846156</v>
      </c>
      <c r="M39" s="345" t="s">
        <v>873</v>
      </c>
      <c r="N39" s="346">
        <v>594</v>
      </c>
      <c r="O39" s="347">
        <v>36</v>
      </c>
      <c r="P39" s="348">
        <v>16.5</v>
      </c>
      <c r="Q39" s="346">
        <v>822</v>
      </c>
      <c r="R39" s="347">
        <v>48</v>
      </c>
      <c r="S39" s="348">
        <v>17.125</v>
      </c>
      <c r="T39" s="346">
        <v>1416</v>
      </c>
      <c r="U39" s="347">
        <v>84</v>
      </c>
      <c r="V39" s="348">
        <v>16.857142857142858</v>
      </c>
      <c r="W39" s="349">
        <v>0.42857142857142855</v>
      </c>
    </row>
    <row r="40" spans="1:23" x14ac:dyDescent="0.35">
      <c r="A40" s="345" t="s">
        <v>874</v>
      </c>
      <c r="B40" s="346">
        <v>2753</v>
      </c>
      <c r="C40" s="347">
        <v>186.91</v>
      </c>
      <c r="D40" s="348">
        <v>14.729013963939865</v>
      </c>
      <c r="E40" s="346">
        <v>1718</v>
      </c>
      <c r="F40" s="347">
        <v>126.5</v>
      </c>
      <c r="G40" s="348">
        <v>13.581027667984189</v>
      </c>
      <c r="H40" s="346">
        <v>4471</v>
      </c>
      <c r="I40" s="347">
        <v>313.40999999999997</v>
      </c>
      <c r="J40" s="348">
        <v>14.265658402731248</v>
      </c>
      <c r="K40" s="349">
        <v>0.59637535496633809</v>
      </c>
      <c r="M40" s="345" t="s">
        <v>874</v>
      </c>
      <c r="N40" s="346">
        <v>2969</v>
      </c>
      <c r="O40" s="347">
        <v>206.91</v>
      </c>
      <c r="P40" s="348">
        <v>14.349233966458847</v>
      </c>
      <c r="Q40" s="346">
        <v>1814</v>
      </c>
      <c r="R40" s="347">
        <v>134</v>
      </c>
      <c r="S40" s="348">
        <v>13.537313432835822</v>
      </c>
      <c r="T40" s="346">
        <v>4783</v>
      </c>
      <c r="U40" s="347">
        <v>340.91</v>
      </c>
      <c r="V40" s="348">
        <v>14.030095919744213</v>
      </c>
      <c r="W40" s="349">
        <v>0.60693438150831591</v>
      </c>
    </row>
    <row r="41" spans="1:23" x14ac:dyDescent="0.35">
      <c r="A41" s="345" t="s">
        <v>875</v>
      </c>
      <c r="B41" s="346">
        <v>805</v>
      </c>
      <c r="C41" s="347">
        <v>61</v>
      </c>
      <c r="D41" s="348">
        <v>13.196721311475409</v>
      </c>
      <c r="E41" s="346">
        <v>675</v>
      </c>
      <c r="F41" s="347">
        <v>54.5</v>
      </c>
      <c r="G41" s="348">
        <v>12.385321100917432</v>
      </c>
      <c r="H41" s="346">
        <v>1480</v>
      </c>
      <c r="I41" s="347">
        <v>115.5</v>
      </c>
      <c r="J41" s="348">
        <v>12.813852813852813</v>
      </c>
      <c r="K41" s="349">
        <v>0.52813852813852813</v>
      </c>
      <c r="M41" s="345" t="s">
        <v>875</v>
      </c>
      <c r="N41" s="346">
        <v>871</v>
      </c>
      <c r="O41" s="347">
        <v>67</v>
      </c>
      <c r="P41" s="348">
        <v>13</v>
      </c>
      <c r="Q41" s="346">
        <v>675</v>
      </c>
      <c r="R41" s="347">
        <v>54.5</v>
      </c>
      <c r="S41" s="348">
        <v>12.385321100917432</v>
      </c>
      <c r="T41" s="346">
        <v>1546</v>
      </c>
      <c r="U41" s="347">
        <v>121.5</v>
      </c>
      <c r="V41" s="348">
        <v>12.724279835390947</v>
      </c>
      <c r="W41" s="349">
        <v>0.55144032921810704</v>
      </c>
    </row>
    <row r="42" spans="1:23" x14ac:dyDescent="0.35">
      <c r="A42" s="345" t="s">
        <v>876</v>
      </c>
      <c r="B42" s="346">
        <v>584</v>
      </c>
      <c r="C42" s="347">
        <v>36.75</v>
      </c>
      <c r="D42" s="348">
        <v>15.891156462585034</v>
      </c>
      <c r="E42" s="346">
        <v>444</v>
      </c>
      <c r="F42" s="347">
        <v>26.25</v>
      </c>
      <c r="G42" s="348">
        <v>16.914285714285715</v>
      </c>
      <c r="H42" s="346">
        <v>1028</v>
      </c>
      <c r="I42" s="347">
        <v>63</v>
      </c>
      <c r="J42" s="348">
        <v>16.317460317460316</v>
      </c>
      <c r="K42" s="349">
        <v>0.58333333333333337</v>
      </c>
      <c r="M42" s="345" t="s">
        <v>876</v>
      </c>
      <c r="N42" s="346">
        <v>584</v>
      </c>
      <c r="O42" s="347">
        <v>36.75</v>
      </c>
      <c r="P42" s="348">
        <v>15.891156462585034</v>
      </c>
      <c r="Q42" s="346">
        <v>444</v>
      </c>
      <c r="R42" s="347">
        <v>26.25</v>
      </c>
      <c r="S42" s="348">
        <v>16.914285714285715</v>
      </c>
      <c r="T42" s="346">
        <v>1028</v>
      </c>
      <c r="U42" s="347">
        <v>63</v>
      </c>
      <c r="V42" s="348">
        <v>16.317460317460316</v>
      </c>
      <c r="W42" s="349">
        <v>0.58333333333333337</v>
      </c>
    </row>
    <row r="43" spans="1:23" x14ac:dyDescent="0.35">
      <c r="A43" s="345" t="s">
        <v>877</v>
      </c>
      <c r="B43" s="346">
        <v>141</v>
      </c>
      <c r="C43" s="347">
        <v>9</v>
      </c>
      <c r="D43" s="348">
        <v>15.666666666666666</v>
      </c>
      <c r="E43" s="346">
        <v>132</v>
      </c>
      <c r="F43" s="347">
        <v>9.5</v>
      </c>
      <c r="G43" s="348">
        <v>13.894736842105264</v>
      </c>
      <c r="H43" s="346">
        <v>273</v>
      </c>
      <c r="I43" s="347">
        <v>18.5</v>
      </c>
      <c r="J43" s="348">
        <v>14.756756756756756</v>
      </c>
      <c r="K43" s="349">
        <v>0.48648648648648651</v>
      </c>
      <c r="M43" s="345" t="s">
        <v>877</v>
      </c>
      <c r="N43" s="346">
        <v>141</v>
      </c>
      <c r="O43" s="347">
        <v>9</v>
      </c>
      <c r="P43" s="348">
        <v>15.666666666666666</v>
      </c>
      <c r="Q43" s="346">
        <v>132</v>
      </c>
      <c r="R43" s="347">
        <v>9.5</v>
      </c>
      <c r="S43" s="348">
        <v>13.894736842105264</v>
      </c>
      <c r="T43" s="346">
        <v>273</v>
      </c>
      <c r="U43" s="347">
        <v>18.5</v>
      </c>
      <c r="V43" s="348">
        <v>14.756756756756756</v>
      </c>
      <c r="W43" s="349">
        <v>0.48648648648648651</v>
      </c>
    </row>
    <row r="44" spans="1:23" x14ac:dyDescent="0.35">
      <c r="A44" s="345" t="s">
        <v>878</v>
      </c>
      <c r="B44" s="346">
        <v>255</v>
      </c>
      <c r="C44" s="347">
        <v>12</v>
      </c>
      <c r="D44" s="348">
        <v>21.25</v>
      </c>
      <c r="E44" s="346">
        <v>120</v>
      </c>
      <c r="F44" s="347">
        <v>6</v>
      </c>
      <c r="G44" s="348">
        <v>20</v>
      </c>
      <c r="H44" s="346">
        <v>375</v>
      </c>
      <c r="I44" s="347">
        <v>18</v>
      </c>
      <c r="J44" s="348">
        <v>20.833333333333332</v>
      </c>
      <c r="K44" s="349">
        <v>0.66666666666666663</v>
      </c>
      <c r="M44" s="345" t="s">
        <v>878</v>
      </c>
      <c r="N44" s="346">
        <v>255</v>
      </c>
      <c r="O44" s="347">
        <v>12</v>
      </c>
      <c r="P44" s="348">
        <v>21.25</v>
      </c>
      <c r="Q44" s="346">
        <v>120</v>
      </c>
      <c r="R44" s="347">
        <v>6</v>
      </c>
      <c r="S44" s="348">
        <v>20</v>
      </c>
      <c r="T44" s="346">
        <v>375</v>
      </c>
      <c r="U44" s="347">
        <v>18</v>
      </c>
      <c r="V44" s="348">
        <v>20.833333333333332</v>
      </c>
      <c r="W44" s="349">
        <v>0.66666666666666663</v>
      </c>
    </row>
    <row r="45" spans="1:23" x14ac:dyDescent="0.35">
      <c r="A45" s="345" t="s">
        <v>879</v>
      </c>
      <c r="B45" s="346">
        <v>189</v>
      </c>
      <c r="C45" s="347">
        <v>9</v>
      </c>
      <c r="D45" s="348">
        <v>21</v>
      </c>
      <c r="E45" s="346"/>
      <c r="F45" s="347"/>
      <c r="G45" s="348"/>
      <c r="H45" s="346">
        <v>189</v>
      </c>
      <c r="I45" s="347">
        <v>9</v>
      </c>
      <c r="J45" s="348">
        <v>21</v>
      </c>
      <c r="K45" s="349">
        <v>1</v>
      </c>
      <c r="M45" s="345" t="s">
        <v>879</v>
      </c>
      <c r="N45" s="346">
        <v>189</v>
      </c>
      <c r="O45" s="347">
        <v>9</v>
      </c>
      <c r="P45" s="348">
        <v>21</v>
      </c>
      <c r="Q45" s="346"/>
      <c r="R45" s="347"/>
      <c r="S45" s="348"/>
      <c r="T45" s="346">
        <v>189</v>
      </c>
      <c r="U45" s="347">
        <v>9</v>
      </c>
      <c r="V45" s="348">
        <v>21</v>
      </c>
      <c r="W45" s="349">
        <v>1</v>
      </c>
    </row>
    <row r="46" spans="1:23" x14ac:dyDescent="0.35">
      <c r="A46" s="345" t="s">
        <v>880</v>
      </c>
      <c r="B46" s="346"/>
      <c r="C46" s="347"/>
      <c r="D46" s="348"/>
      <c r="E46" s="346">
        <v>35</v>
      </c>
      <c r="F46" s="347">
        <v>5</v>
      </c>
      <c r="G46" s="348">
        <v>7</v>
      </c>
      <c r="H46" s="346">
        <v>35</v>
      </c>
      <c r="I46" s="347">
        <v>5</v>
      </c>
      <c r="J46" s="348">
        <v>7</v>
      </c>
      <c r="K46" s="349">
        <v>0</v>
      </c>
      <c r="M46" s="345" t="s">
        <v>880</v>
      </c>
      <c r="N46" s="346"/>
      <c r="O46" s="347"/>
      <c r="P46" s="348"/>
      <c r="Q46" s="346">
        <v>35</v>
      </c>
      <c r="R46" s="347">
        <v>5</v>
      </c>
      <c r="S46" s="348">
        <v>7</v>
      </c>
      <c r="T46" s="346">
        <v>35</v>
      </c>
      <c r="U46" s="347">
        <v>5</v>
      </c>
      <c r="V46" s="348">
        <v>7</v>
      </c>
      <c r="W46" s="349">
        <v>0</v>
      </c>
    </row>
    <row r="47" spans="1:23" x14ac:dyDescent="0.35">
      <c r="A47" s="345" t="s">
        <v>881</v>
      </c>
      <c r="B47" s="346">
        <v>1078</v>
      </c>
      <c r="C47" s="347">
        <v>58.75</v>
      </c>
      <c r="D47" s="348">
        <v>18.348936170212767</v>
      </c>
      <c r="E47" s="346">
        <v>932</v>
      </c>
      <c r="F47" s="347">
        <v>50.75</v>
      </c>
      <c r="G47" s="348">
        <v>18.364532019704434</v>
      </c>
      <c r="H47" s="346">
        <v>2010</v>
      </c>
      <c r="I47" s="347">
        <v>109.5</v>
      </c>
      <c r="J47" s="348">
        <v>18.356164383561644</v>
      </c>
      <c r="K47" s="349">
        <v>0.5365296803652968</v>
      </c>
      <c r="M47" s="345" t="s">
        <v>881</v>
      </c>
      <c r="N47" s="346">
        <v>1533</v>
      </c>
      <c r="O47" s="347">
        <v>85.75</v>
      </c>
      <c r="P47" s="348">
        <v>17.877551020408163</v>
      </c>
      <c r="Q47" s="346">
        <v>1014</v>
      </c>
      <c r="R47" s="347">
        <v>61.25</v>
      </c>
      <c r="S47" s="348">
        <v>16.555102040816326</v>
      </c>
      <c r="T47" s="346">
        <v>2547</v>
      </c>
      <c r="U47" s="347">
        <v>147</v>
      </c>
      <c r="V47" s="348">
        <v>17.326530612244898</v>
      </c>
      <c r="W47" s="349">
        <v>0.58333333333333337</v>
      </c>
    </row>
    <row r="48" spans="1:23" x14ac:dyDescent="0.35">
      <c r="A48" s="345" t="s">
        <v>882</v>
      </c>
      <c r="B48" s="346">
        <v>5111</v>
      </c>
      <c r="C48" s="347">
        <v>237.4</v>
      </c>
      <c r="D48" s="348">
        <v>21.529064869418701</v>
      </c>
      <c r="E48" s="346">
        <v>2493</v>
      </c>
      <c r="F48" s="347">
        <v>132.4</v>
      </c>
      <c r="G48" s="348">
        <v>18.82930513595166</v>
      </c>
      <c r="H48" s="346">
        <v>7604</v>
      </c>
      <c r="I48" s="347">
        <v>369.79999999999995</v>
      </c>
      <c r="J48" s="348">
        <v>20.562466197944836</v>
      </c>
      <c r="K48" s="349">
        <v>0.64196863169280705</v>
      </c>
      <c r="M48" s="345" t="s">
        <v>882</v>
      </c>
      <c r="N48" s="346">
        <v>5879</v>
      </c>
      <c r="O48" s="347">
        <v>273.39999999999998</v>
      </c>
      <c r="P48" s="348">
        <v>21.503291880029263</v>
      </c>
      <c r="Q48" s="346">
        <v>3270</v>
      </c>
      <c r="R48" s="347">
        <v>168.4</v>
      </c>
      <c r="S48" s="348">
        <v>19.418052256532064</v>
      </c>
      <c r="T48" s="346">
        <v>9149</v>
      </c>
      <c r="U48" s="347">
        <v>441.79999999999995</v>
      </c>
      <c r="V48" s="348">
        <v>20.708465368945227</v>
      </c>
      <c r="W48" s="349">
        <v>0.61883205070167502</v>
      </c>
    </row>
    <row r="49" spans="1:23" x14ac:dyDescent="0.35">
      <c r="A49" s="345" t="s">
        <v>883</v>
      </c>
      <c r="B49" s="346">
        <v>4882</v>
      </c>
      <c r="C49" s="347">
        <v>251.2</v>
      </c>
      <c r="D49" s="348">
        <v>19.434713375796179</v>
      </c>
      <c r="E49" s="346">
        <v>2864</v>
      </c>
      <c r="F49" s="347">
        <v>148</v>
      </c>
      <c r="G49" s="348">
        <v>19.351351351351351</v>
      </c>
      <c r="H49" s="346">
        <v>7746</v>
      </c>
      <c r="I49" s="347">
        <v>399.2</v>
      </c>
      <c r="J49" s="348">
        <v>19.403807615230463</v>
      </c>
      <c r="K49" s="349">
        <v>0.6292585170340681</v>
      </c>
      <c r="M49" s="345" t="s">
        <v>883</v>
      </c>
      <c r="N49" s="346">
        <v>5794</v>
      </c>
      <c r="O49" s="347">
        <v>295.2</v>
      </c>
      <c r="P49" s="348">
        <v>19.627371273712736</v>
      </c>
      <c r="Q49" s="346">
        <v>3260</v>
      </c>
      <c r="R49" s="347">
        <v>166</v>
      </c>
      <c r="S49" s="348">
        <v>19.638554216867469</v>
      </c>
      <c r="T49" s="346">
        <v>9120</v>
      </c>
      <c r="U49" s="347">
        <v>461.2</v>
      </c>
      <c r="V49" s="348">
        <v>19.774501300954032</v>
      </c>
      <c r="W49" s="349">
        <v>0.64006938421509108</v>
      </c>
    </row>
    <row r="50" spans="1:23" x14ac:dyDescent="0.35">
      <c r="A50" s="345" t="s">
        <v>884</v>
      </c>
      <c r="B50" s="346">
        <v>818</v>
      </c>
      <c r="C50" s="347">
        <v>57.5</v>
      </c>
      <c r="D50" s="348">
        <v>14.226086956521739</v>
      </c>
      <c r="E50" s="346">
        <v>487</v>
      </c>
      <c r="F50" s="347">
        <v>30</v>
      </c>
      <c r="G50" s="348">
        <v>16.233333333333334</v>
      </c>
      <c r="H50" s="346">
        <v>1305</v>
      </c>
      <c r="I50" s="347">
        <v>87.5</v>
      </c>
      <c r="J50" s="348">
        <v>14.914285714285715</v>
      </c>
      <c r="K50" s="349">
        <v>0.65714285714285714</v>
      </c>
      <c r="M50" s="345" t="s">
        <v>884</v>
      </c>
      <c r="N50" s="346">
        <v>818</v>
      </c>
      <c r="O50" s="347">
        <v>57.5</v>
      </c>
      <c r="P50" s="348">
        <v>14.226086956521739</v>
      </c>
      <c r="Q50" s="346">
        <v>541</v>
      </c>
      <c r="R50" s="347">
        <v>33</v>
      </c>
      <c r="S50" s="348">
        <v>16.393939393939394</v>
      </c>
      <c r="T50" s="346">
        <v>1359</v>
      </c>
      <c r="U50" s="347">
        <v>90.5</v>
      </c>
      <c r="V50" s="348">
        <v>15.016574585635359</v>
      </c>
      <c r="W50" s="349">
        <v>0.63535911602209949</v>
      </c>
    </row>
    <row r="51" spans="1:23" x14ac:dyDescent="0.35">
      <c r="A51" s="345" t="s">
        <v>885</v>
      </c>
      <c r="B51" s="346">
        <v>66</v>
      </c>
      <c r="C51" s="347">
        <v>0</v>
      </c>
      <c r="D51" s="348"/>
      <c r="E51" s="346"/>
      <c r="F51" s="347">
        <v>9</v>
      </c>
      <c r="G51" s="348">
        <v>0</v>
      </c>
      <c r="H51" s="346">
        <v>66</v>
      </c>
      <c r="I51" s="347">
        <v>9</v>
      </c>
      <c r="J51" s="348">
        <v>7.333333333333333</v>
      </c>
      <c r="K51" s="349">
        <v>0</v>
      </c>
      <c r="M51" s="345" t="s">
        <v>885</v>
      </c>
      <c r="N51" s="346">
        <v>84</v>
      </c>
      <c r="O51" s="347">
        <v>0</v>
      </c>
      <c r="P51" s="348"/>
      <c r="Q51" s="346"/>
      <c r="R51" s="347">
        <v>12</v>
      </c>
      <c r="S51" s="348">
        <v>0</v>
      </c>
      <c r="T51" s="346">
        <v>84</v>
      </c>
      <c r="U51" s="347">
        <v>12</v>
      </c>
      <c r="V51" s="348">
        <v>7</v>
      </c>
      <c r="W51" s="349">
        <v>0</v>
      </c>
    </row>
    <row r="52" spans="1:23" x14ac:dyDescent="0.35">
      <c r="A52" s="345" t="s">
        <v>886</v>
      </c>
      <c r="B52" s="346">
        <v>205</v>
      </c>
      <c r="C52" s="347">
        <v>16.5</v>
      </c>
      <c r="D52" s="348">
        <v>12.424242424242424</v>
      </c>
      <c r="E52" s="346">
        <v>23</v>
      </c>
      <c r="F52" s="347">
        <v>3</v>
      </c>
      <c r="G52" s="348">
        <v>7.666666666666667</v>
      </c>
      <c r="H52" s="346">
        <v>228</v>
      </c>
      <c r="I52" s="347">
        <v>19.5</v>
      </c>
      <c r="J52" s="348">
        <v>11.692307692307692</v>
      </c>
      <c r="K52" s="349">
        <v>0.84615384615384615</v>
      </c>
      <c r="M52" s="345" t="s">
        <v>886</v>
      </c>
      <c r="N52" s="346">
        <v>295</v>
      </c>
      <c r="O52" s="347">
        <v>26.5</v>
      </c>
      <c r="P52" s="348">
        <v>11.132075471698114</v>
      </c>
      <c r="Q52" s="346">
        <v>47</v>
      </c>
      <c r="R52" s="347">
        <v>3</v>
      </c>
      <c r="S52" s="348">
        <v>15.666666666666666</v>
      </c>
      <c r="T52" s="346">
        <v>342</v>
      </c>
      <c r="U52" s="347">
        <v>29.5</v>
      </c>
      <c r="V52" s="348">
        <v>11.59322033898305</v>
      </c>
      <c r="W52" s="349">
        <v>0.89830508474576276</v>
      </c>
    </row>
    <row r="53" spans="1:23" x14ac:dyDescent="0.35">
      <c r="A53" s="345" t="s">
        <v>887</v>
      </c>
      <c r="B53" s="346">
        <v>63</v>
      </c>
      <c r="C53" s="347">
        <v>9</v>
      </c>
      <c r="D53" s="348">
        <v>7</v>
      </c>
      <c r="E53" s="346"/>
      <c r="F53" s="347"/>
      <c r="G53" s="348"/>
      <c r="H53" s="346">
        <v>63</v>
      </c>
      <c r="I53" s="347">
        <v>9</v>
      </c>
      <c r="J53" s="348">
        <v>7</v>
      </c>
      <c r="K53" s="349">
        <v>1</v>
      </c>
      <c r="M53" s="345" t="s">
        <v>887</v>
      </c>
      <c r="N53" s="346">
        <v>63</v>
      </c>
      <c r="O53" s="347">
        <v>9</v>
      </c>
      <c r="P53" s="348">
        <v>7</v>
      </c>
      <c r="Q53" s="346"/>
      <c r="R53" s="347"/>
      <c r="S53" s="348"/>
      <c r="T53" s="346">
        <v>63</v>
      </c>
      <c r="U53" s="347">
        <v>9</v>
      </c>
      <c r="V53" s="348">
        <v>7</v>
      </c>
      <c r="W53" s="349">
        <v>1</v>
      </c>
    </row>
    <row r="54" spans="1:23" x14ac:dyDescent="0.35">
      <c r="A54" s="345" t="s">
        <v>888</v>
      </c>
      <c r="B54" s="346">
        <v>374</v>
      </c>
      <c r="C54" s="347">
        <v>32</v>
      </c>
      <c r="D54" s="348">
        <v>11.6875</v>
      </c>
      <c r="E54" s="346">
        <v>813</v>
      </c>
      <c r="F54" s="347">
        <v>79.75</v>
      </c>
      <c r="G54" s="348">
        <v>10.194357366771159</v>
      </c>
      <c r="H54" s="346">
        <v>1187</v>
      </c>
      <c r="I54" s="347">
        <v>111.75</v>
      </c>
      <c r="J54" s="348">
        <v>10.621923937360179</v>
      </c>
      <c r="K54" s="349">
        <v>0.28635346756152125</v>
      </c>
      <c r="M54" s="345" t="s">
        <v>888</v>
      </c>
      <c r="N54" s="346">
        <v>374</v>
      </c>
      <c r="O54" s="347">
        <v>32</v>
      </c>
      <c r="P54" s="348">
        <v>11.6875</v>
      </c>
      <c r="Q54" s="346">
        <v>813</v>
      </c>
      <c r="R54" s="347">
        <v>79.75</v>
      </c>
      <c r="S54" s="348">
        <v>10.194357366771159</v>
      </c>
      <c r="T54" s="346">
        <v>1187</v>
      </c>
      <c r="U54" s="347">
        <v>111.75</v>
      </c>
      <c r="V54" s="348">
        <v>10.621923937360179</v>
      </c>
      <c r="W54" s="349">
        <v>0.28635346756152125</v>
      </c>
    </row>
    <row r="55" spans="1:23" x14ac:dyDescent="0.35">
      <c r="A55" s="345" t="s">
        <v>889</v>
      </c>
      <c r="B55" s="346">
        <v>4814</v>
      </c>
      <c r="C55" s="347">
        <v>233</v>
      </c>
      <c r="D55" s="348">
        <v>20.660944206008583</v>
      </c>
      <c r="E55" s="346">
        <v>2360</v>
      </c>
      <c r="F55" s="347">
        <v>118.8</v>
      </c>
      <c r="G55" s="348">
        <v>19.865319865319865</v>
      </c>
      <c r="H55" s="346">
        <v>7174</v>
      </c>
      <c r="I55" s="347">
        <v>351.8</v>
      </c>
      <c r="J55" s="348">
        <v>20.392268334280839</v>
      </c>
      <c r="K55" s="349">
        <v>0.66230812961910179</v>
      </c>
      <c r="M55" s="345" t="s">
        <v>889</v>
      </c>
      <c r="N55" s="346">
        <v>4915</v>
      </c>
      <c r="O55" s="347">
        <v>244</v>
      </c>
      <c r="P55" s="348">
        <v>20.143442622950818</v>
      </c>
      <c r="Q55" s="346">
        <v>2410</v>
      </c>
      <c r="R55" s="347">
        <v>123.8</v>
      </c>
      <c r="S55" s="348">
        <v>19.466882067851373</v>
      </c>
      <c r="T55" s="346">
        <v>7325</v>
      </c>
      <c r="U55" s="347">
        <v>367.8</v>
      </c>
      <c r="V55" s="348">
        <v>19.915715062533984</v>
      </c>
      <c r="W55" s="349">
        <v>0.66340402392604669</v>
      </c>
    </row>
    <row r="56" spans="1:23" x14ac:dyDescent="0.35">
      <c r="A56" s="345" t="s">
        <v>890</v>
      </c>
      <c r="B56" s="346"/>
      <c r="C56" s="347"/>
      <c r="D56" s="348"/>
      <c r="E56" s="346">
        <v>540</v>
      </c>
      <c r="F56" s="347">
        <v>30</v>
      </c>
      <c r="G56" s="348">
        <v>18</v>
      </c>
      <c r="H56" s="346">
        <v>540</v>
      </c>
      <c r="I56" s="347">
        <v>30</v>
      </c>
      <c r="J56" s="348">
        <v>18</v>
      </c>
      <c r="K56" s="349">
        <v>0</v>
      </c>
      <c r="M56" s="345" t="s">
        <v>890</v>
      </c>
      <c r="N56" s="346"/>
      <c r="O56" s="347"/>
      <c r="P56" s="348"/>
      <c r="Q56" s="346">
        <v>573</v>
      </c>
      <c r="R56" s="347">
        <v>33</v>
      </c>
      <c r="S56" s="348">
        <v>17.363636363636363</v>
      </c>
      <c r="T56" s="346">
        <v>573</v>
      </c>
      <c r="U56" s="347">
        <v>33</v>
      </c>
      <c r="V56" s="348">
        <v>17.363636363636363</v>
      </c>
      <c r="W56" s="349">
        <v>0</v>
      </c>
    </row>
    <row r="57" spans="1:23" x14ac:dyDescent="0.35">
      <c r="A57" s="345" t="s">
        <v>891</v>
      </c>
      <c r="B57" s="346">
        <v>45</v>
      </c>
      <c r="C57" s="347">
        <v>3</v>
      </c>
      <c r="D57" s="348">
        <v>15</v>
      </c>
      <c r="E57" s="346">
        <v>276</v>
      </c>
      <c r="F57" s="347">
        <v>15</v>
      </c>
      <c r="G57" s="348">
        <v>18.399999999999999</v>
      </c>
      <c r="H57" s="346">
        <v>321</v>
      </c>
      <c r="I57" s="347">
        <v>18</v>
      </c>
      <c r="J57" s="348">
        <v>17.833333333333332</v>
      </c>
      <c r="K57" s="349">
        <v>0.16666666666666666</v>
      </c>
      <c r="M57" s="345" t="s">
        <v>891</v>
      </c>
      <c r="N57" s="346">
        <v>45</v>
      </c>
      <c r="O57" s="347">
        <v>3</v>
      </c>
      <c r="P57" s="348">
        <v>15</v>
      </c>
      <c r="Q57" s="346">
        <v>276</v>
      </c>
      <c r="R57" s="347">
        <v>15</v>
      </c>
      <c r="S57" s="348">
        <v>18.399999999999999</v>
      </c>
      <c r="T57" s="346">
        <v>321</v>
      </c>
      <c r="U57" s="347">
        <v>18</v>
      </c>
      <c r="V57" s="348">
        <v>17.833333333333332</v>
      </c>
      <c r="W57" s="349">
        <v>0.16666666666666666</v>
      </c>
    </row>
    <row r="58" spans="1:23" x14ac:dyDescent="0.35">
      <c r="A58" s="345" t="s">
        <v>892</v>
      </c>
      <c r="B58" s="346"/>
      <c r="C58" s="347"/>
      <c r="D58" s="348"/>
      <c r="E58" s="346">
        <v>296</v>
      </c>
      <c r="F58" s="347">
        <v>16</v>
      </c>
      <c r="G58" s="348">
        <v>18.5</v>
      </c>
      <c r="H58" s="346">
        <v>296</v>
      </c>
      <c r="I58" s="347">
        <v>16</v>
      </c>
      <c r="J58" s="348">
        <v>18.5</v>
      </c>
      <c r="K58" s="349">
        <v>0</v>
      </c>
      <c r="M58" s="345" t="s">
        <v>892</v>
      </c>
      <c r="N58" s="346"/>
      <c r="O58" s="347"/>
      <c r="P58" s="348"/>
      <c r="Q58" s="346">
        <v>296</v>
      </c>
      <c r="R58" s="347">
        <v>16</v>
      </c>
      <c r="S58" s="348">
        <v>18.5</v>
      </c>
      <c r="T58" s="346">
        <v>296</v>
      </c>
      <c r="U58" s="347">
        <v>16</v>
      </c>
      <c r="V58" s="348">
        <v>18.5</v>
      </c>
      <c r="W58" s="349">
        <v>0</v>
      </c>
    </row>
    <row r="59" spans="1:23" x14ac:dyDescent="0.35">
      <c r="A59" s="345" t="s">
        <v>893</v>
      </c>
      <c r="B59" s="346"/>
      <c r="C59" s="347"/>
      <c r="D59" s="348"/>
      <c r="E59" s="346">
        <v>558</v>
      </c>
      <c r="F59" s="347">
        <v>36</v>
      </c>
      <c r="G59" s="348">
        <v>15.5</v>
      </c>
      <c r="H59" s="346">
        <v>558</v>
      </c>
      <c r="I59" s="347">
        <v>36</v>
      </c>
      <c r="J59" s="348">
        <v>15.5</v>
      </c>
      <c r="K59" s="349">
        <v>0</v>
      </c>
      <c r="M59" s="345" t="s">
        <v>893</v>
      </c>
      <c r="N59" s="346"/>
      <c r="O59" s="347"/>
      <c r="P59" s="348"/>
      <c r="Q59" s="346">
        <v>558</v>
      </c>
      <c r="R59" s="347">
        <v>36</v>
      </c>
      <c r="S59" s="348">
        <v>15.5</v>
      </c>
      <c r="T59" s="346">
        <v>558</v>
      </c>
      <c r="U59" s="347">
        <v>36</v>
      </c>
      <c r="V59" s="348">
        <v>15.5</v>
      </c>
      <c r="W59" s="349">
        <v>0</v>
      </c>
    </row>
    <row r="60" spans="1:23" x14ac:dyDescent="0.35">
      <c r="A60" s="345" t="s">
        <v>894</v>
      </c>
      <c r="B60" s="346"/>
      <c r="C60" s="347"/>
      <c r="D60" s="348"/>
      <c r="E60" s="346">
        <v>90</v>
      </c>
      <c r="F60" s="347">
        <v>6</v>
      </c>
      <c r="G60" s="348">
        <v>15</v>
      </c>
      <c r="H60" s="346">
        <v>90</v>
      </c>
      <c r="I60" s="347">
        <v>6</v>
      </c>
      <c r="J60" s="348">
        <v>15</v>
      </c>
      <c r="K60" s="349">
        <v>0</v>
      </c>
      <c r="M60" s="345" t="s">
        <v>894</v>
      </c>
      <c r="N60" s="346"/>
      <c r="O60" s="347"/>
      <c r="P60" s="348"/>
      <c r="Q60" s="346">
        <v>90</v>
      </c>
      <c r="R60" s="347">
        <v>6</v>
      </c>
      <c r="S60" s="348">
        <v>15</v>
      </c>
      <c r="T60" s="346">
        <v>90</v>
      </c>
      <c r="U60" s="347">
        <v>6</v>
      </c>
      <c r="V60" s="348">
        <v>15</v>
      </c>
      <c r="W60" s="349">
        <v>0</v>
      </c>
    </row>
    <row r="61" spans="1:23" x14ac:dyDescent="0.35">
      <c r="A61" s="345" t="s">
        <v>895</v>
      </c>
      <c r="B61" s="346">
        <v>456</v>
      </c>
      <c r="C61" s="347">
        <v>24</v>
      </c>
      <c r="D61" s="348">
        <v>19</v>
      </c>
      <c r="E61" s="346">
        <v>423</v>
      </c>
      <c r="F61" s="347">
        <v>34.200000000000003</v>
      </c>
      <c r="G61" s="348">
        <v>12.368421052631579</v>
      </c>
      <c r="H61" s="346">
        <v>879</v>
      </c>
      <c r="I61" s="347">
        <v>58.199999999999996</v>
      </c>
      <c r="J61" s="348">
        <v>15.103092783505156</v>
      </c>
      <c r="K61" s="349">
        <v>0.41237113402061859</v>
      </c>
      <c r="M61" s="345" t="s">
        <v>895</v>
      </c>
      <c r="N61" s="346">
        <v>504</v>
      </c>
      <c r="O61" s="347">
        <v>27</v>
      </c>
      <c r="P61" s="348">
        <v>18.666666666666668</v>
      </c>
      <c r="Q61" s="346">
        <v>477</v>
      </c>
      <c r="R61" s="347">
        <v>37.200000000000003</v>
      </c>
      <c r="S61" s="348">
        <v>12.82258064516129</v>
      </c>
      <c r="T61" s="346">
        <v>981</v>
      </c>
      <c r="U61" s="347">
        <v>64.199999999999989</v>
      </c>
      <c r="V61" s="348">
        <v>15.280373831775703</v>
      </c>
      <c r="W61" s="349">
        <v>0.4205607476635515</v>
      </c>
    </row>
    <row r="62" spans="1:23" x14ac:dyDescent="0.35">
      <c r="A62" s="345" t="s">
        <v>896</v>
      </c>
      <c r="B62" s="346"/>
      <c r="C62" s="347"/>
      <c r="D62" s="348"/>
      <c r="E62" s="346">
        <v>30</v>
      </c>
      <c r="F62" s="347">
        <v>2</v>
      </c>
      <c r="G62" s="348">
        <v>15</v>
      </c>
      <c r="H62" s="346">
        <v>30</v>
      </c>
      <c r="I62" s="347">
        <v>2</v>
      </c>
      <c r="J62" s="348">
        <v>15</v>
      </c>
      <c r="K62" s="349">
        <v>0</v>
      </c>
      <c r="M62" s="345" t="s">
        <v>896</v>
      </c>
      <c r="N62" s="346"/>
      <c r="O62" s="347"/>
      <c r="P62" s="348"/>
      <c r="Q62" s="346">
        <v>30</v>
      </c>
      <c r="R62" s="347">
        <v>2</v>
      </c>
      <c r="S62" s="348">
        <v>15</v>
      </c>
      <c r="T62" s="346">
        <v>30</v>
      </c>
      <c r="U62" s="347">
        <v>2</v>
      </c>
      <c r="V62" s="348">
        <v>15</v>
      </c>
      <c r="W62" s="349">
        <v>0</v>
      </c>
    </row>
    <row r="63" spans="1:23" x14ac:dyDescent="0.35">
      <c r="A63" s="345" t="s">
        <v>897</v>
      </c>
      <c r="B63" s="346">
        <v>384</v>
      </c>
      <c r="C63" s="347">
        <v>27</v>
      </c>
      <c r="D63" s="348">
        <v>14.222222222222221</v>
      </c>
      <c r="E63" s="346">
        <v>126</v>
      </c>
      <c r="F63" s="347">
        <v>6</v>
      </c>
      <c r="G63" s="348">
        <v>21</v>
      </c>
      <c r="H63" s="346">
        <v>510</v>
      </c>
      <c r="I63" s="347">
        <v>33</v>
      </c>
      <c r="J63" s="348">
        <v>15.454545454545455</v>
      </c>
      <c r="K63" s="349">
        <v>0.81818181818181823</v>
      </c>
      <c r="M63" s="345" t="s">
        <v>897</v>
      </c>
      <c r="N63" s="346">
        <v>384</v>
      </c>
      <c r="O63" s="347">
        <v>27</v>
      </c>
      <c r="P63" s="348">
        <v>14.222222222222221</v>
      </c>
      <c r="Q63" s="346">
        <v>126</v>
      </c>
      <c r="R63" s="347">
        <v>6</v>
      </c>
      <c r="S63" s="348">
        <v>21</v>
      </c>
      <c r="T63" s="346">
        <v>510</v>
      </c>
      <c r="U63" s="347">
        <v>33</v>
      </c>
      <c r="V63" s="348">
        <v>15.454545454545455</v>
      </c>
      <c r="W63" s="349">
        <v>0.81818181818181823</v>
      </c>
    </row>
    <row r="64" spans="1:23" x14ac:dyDescent="0.35">
      <c r="A64" s="345" t="s">
        <v>898</v>
      </c>
      <c r="B64" s="346">
        <v>466</v>
      </c>
      <c r="C64" s="347">
        <v>33.239999999999995</v>
      </c>
      <c r="D64" s="348">
        <v>14.019253910950663</v>
      </c>
      <c r="E64" s="346">
        <v>314</v>
      </c>
      <c r="F64" s="347">
        <v>24.25</v>
      </c>
      <c r="G64" s="348">
        <v>12.948453608247423</v>
      </c>
      <c r="H64" s="346">
        <v>780</v>
      </c>
      <c r="I64" s="347">
        <v>57.489999999999995</v>
      </c>
      <c r="J64" s="348">
        <v>13.567576969907812</v>
      </c>
      <c r="K64" s="349">
        <v>0.57818751087145592</v>
      </c>
      <c r="M64" s="345" t="s">
        <v>898</v>
      </c>
      <c r="N64" s="346">
        <v>466</v>
      </c>
      <c r="O64" s="347">
        <v>33.24</v>
      </c>
      <c r="P64" s="348">
        <v>14.019253910950662</v>
      </c>
      <c r="Q64" s="346">
        <v>314</v>
      </c>
      <c r="R64" s="347">
        <v>24.25</v>
      </c>
      <c r="S64" s="348">
        <v>12.948453608247423</v>
      </c>
      <c r="T64" s="346">
        <v>780</v>
      </c>
      <c r="U64" s="347">
        <v>57.489999999999995</v>
      </c>
      <c r="V64" s="348">
        <v>13.567576969907812</v>
      </c>
      <c r="W64" s="349">
        <v>0.57818751087145603</v>
      </c>
    </row>
    <row r="65" spans="1:23" x14ac:dyDescent="0.35">
      <c r="A65" s="345" t="s">
        <v>899</v>
      </c>
      <c r="B65" s="346">
        <v>33491</v>
      </c>
      <c r="C65" s="347">
        <v>1510.3300000000002</v>
      </c>
      <c r="D65" s="348">
        <v>22.1746240887753</v>
      </c>
      <c r="E65" s="346">
        <v>16090</v>
      </c>
      <c r="F65" s="347">
        <v>766.80000000000007</v>
      </c>
      <c r="G65" s="348">
        <v>20.983307250912883</v>
      </c>
      <c r="H65" s="346">
        <v>49581</v>
      </c>
      <c r="I65" s="347">
        <v>2277.1299999999997</v>
      </c>
      <c r="J65" s="348">
        <v>21.773460452411591</v>
      </c>
      <c r="K65" s="349">
        <v>0.66326033208468571</v>
      </c>
      <c r="M65" s="345" t="s">
        <v>899</v>
      </c>
      <c r="N65" s="346">
        <v>39745</v>
      </c>
      <c r="O65" s="347">
        <v>1809.33</v>
      </c>
      <c r="P65" s="348">
        <v>21.966694853896193</v>
      </c>
      <c r="Q65" s="346">
        <v>17929</v>
      </c>
      <c r="R65" s="347">
        <v>865.80000000000018</v>
      </c>
      <c r="S65" s="348">
        <v>20.708015708015704</v>
      </c>
      <c r="T65" s="346">
        <v>57674</v>
      </c>
      <c r="U65" s="347">
        <v>2675.1299999999997</v>
      </c>
      <c r="V65" s="348">
        <v>21.559326088825593</v>
      </c>
      <c r="W65" s="349">
        <v>0.67635217727736607</v>
      </c>
    </row>
    <row r="66" spans="1:23" x14ac:dyDescent="0.35">
      <c r="A66" s="345" t="s">
        <v>900</v>
      </c>
      <c r="B66" s="346">
        <v>744</v>
      </c>
      <c r="C66" s="347">
        <v>30</v>
      </c>
      <c r="D66" s="348">
        <v>24.8</v>
      </c>
      <c r="E66" s="346">
        <v>1182</v>
      </c>
      <c r="F66" s="347">
        <v>54</v>
      </c>
      <c r="G66" s="348">
        <v>21.888888888888889</v>
      </c>
      <c r="H66" s="346">
        <v>1926</v>
      </c>
      <c r="I66" s="347">
        <v>84</v>
      </c>
      <c r="J66" s="348">
        <v>22.928571428571427</v>
      </c>
      <c r="K66" s="349">
        <v>0.35714285714285715</v>
      </c>
      <c r="M66" s="345" t="s">
        <v>900</v>
      </c>
      <c r="N66" s="346">
        <v>1071</v>
      </c>
      <c r="O66" s="347">
        <v>45</v>
      </c>
      <c r="P66" s="348">
        <v>23.8</v>
      </c>
      <c r="Q66" s="346">
        <v>1251</v>
      </c>
      <c r="R66" s="347">
        <v>57</v>
      </c>
      <c r="S66" s="348">
        <v>21.94736842105263</v>
      </c>
      <c r="T66" s="346">
        <v>2322</v>
      </c>
      <c r="U66" s="347">
        <v>102</v>
      </c>
      <c r="V66" s="348">
        <v>22.764705882352942</v>
      </c>
      <c r="W66" s="349">
        <v>0.44117647058823528</v>
      </c>
    </row>
    <row r="67" spans="1:23" x14ac:dyDescent="0.35">
      <c r="A67" s="345" t="s">
        <v>901</v>
      </c>
      <c r="B67" s="346"/>
      <c r="C67" s="347"/>
      <c r="D67" s="348"/>
      <c r="E67" s="346">
        <v>102</v>
      </c>
      <c r="F67" s="347">
        <v>19.25</v>
      </c>
      <c r="G67" s="348">
        <v>5.2987012987012987</v>
      </c>
      <c r="H67" s="346">
        <v>102</v>
      </c>
      <c r="I67" s="347">
        <v>19.25</v>
      </c>
      <c r="J67" s="348">
        <v>5.2987012987012987</v>
      </c>
      <c r="K67" s="349">
        <v>0</v>
      </c>
      <c r="M67" s="345" t="s">
        <v>901</v>
      </c>
      <c r="N67" s="346"/>
      <c r="O67" s="347"/>
      <c r="P67" s="348"/>
      <c r="Q67" s="346">
        <v>102</v>
      </c>
      <c r="R67" s="347">
        <v>19.25</v>
      </c>
      <c r="S67" s="348">
        <v>5.2987012987012987</v>
      </c>
      <c r="T67" s="346">
        <v>102</v>
      </c>
      <c r="U67" s="347">
        <v>19.25</v>
      </c>
      <c r="V67" s="348">
        <v>5.2987012987012987</v>
      </c>
      <c r="W67" s="349">
        <v>0</v>
      </c>
    </row>
    <row r="68" spans="1:23" x14ac:dyDescent="0.35">
      <c r="A68" s="345" t="s">
        <v>902</v>
      </c>
      <c r="B68" s="346">
        <v>3220</v>
      </c>
      <c r="C68" s="347">
        <v>236.00000000000003</v>
      </c>
      <c r="D68" s="348">
        <v>13.644067796610168</v>
      </c>
      <c r="E68" s="346">
        <v>3424</v>
      </c>
      <c r="F68" s="347">
        <v>297.89999999999986</v>
      </c>
      <c r="G68" s="348">
        <v>11.493789862369928</v>
      </c>
      <c r="H68" s="346">
        <v>6695</v>
      </c>
      <c r="I68" s="347">
        <v>533.89999999999941</v>
      </c>
      <c r="J68" s="348">
        <v>12.539801460947757</v>
      </c>
      <c r="K68" s="349">
        <v>0.44203034276081715</v>
      </c>
      <c r="M68" s="345" t="s">
        <v>902</v>
      </c>
      <c r="N68" s="346">
        <v>4210</v>
      </c>
      <c r="O68" s="347">
        <v>289.25</v>
      </c>
      <c r="P68" s="348">
        <v>14.554883318928264</v>
      </c>
      <c r="Q68" s="346">
        <v>3634</v>
      </c>
      <c r="R68" s="347">
        <v>315.89999999999986</v>
      </c>
      <c r="S68" s="348">
        <v>11.503640392529286</v>
      </c>
      <c r="T68" s="346">
        <v>7895</v>
      </c>
      <c r="U68" s="347">
        <v>605.15000000000032</v>
      </c>
      <c r="V68" s="348">
        <v>13.046352144096499</v>
      </c>
      <c r="W68" s="349">
        <v>0.47798066595059052</v>
      </c>
    </row>
    <row r="69" spans="1:23" x14ac:dyDescent="0.35">
      <c r="A69" s="345" t="s">
        <v>903</v>
      </c>
      <c r="B69" s="346">
        <v>7656</v>
      </c>
      <c r="C69" s="347">
        <v>1059.0440000000021</v>
      </c>
      <c r="D69" s="348">
        <v>7.2291613946162618</v>
      </c>
      <c r="E69" s="346">
        <v>0</v>
      </c>
      <c r="F69" s="347">
        <v>650.63</v>
      </c>
      <c r="G69" s="348">
        <v>0</v>
      </c>
      <c r="H69" s="346">
        <v>7656</v>
      </c>
      <c r="I69" s="347">
        <v>1709.674000000002</v>
      </c>
      <c r="J69" s="348">
        <v>4.4780466919424349</v>
      </c>
      <c r="K69" s="349">
        <v>0.61944206907281796</v>
      </c>
      <c r="M69" s="345" t="s">
        <v>903</v>
      </c>
      <c r="N69" s="346">
        <v>7706</v>
      </c>
      <c r="O69" s="347">
        <v>1063.0440000000001</v>
      </c>
      <c r="P69" s="348">
        <v>7.2489943972215629</v>
      </c>
      <c r="Q69" s="346">
        <v>8</v>
      </c>
      <c r="R69" s="347">
        <v>650.63</v>
      </c>
      <c r="S69" s="348">
        <v>1.2295774864362233E-2</v>
      </c>
      <c r="T69" s="346">
        <v>7714</v>
      </c>
      <c r="U69" s="347">
        <v>1713.6740000000016</v>
      </c>
      <c r="V69" s="348">
        <v>4.5014395970295356</v>
      </c>
      <c r="W69" s="349">
        <v>0.62033035454818075</v>
      </c>
    </row>
    <row r="70" spans="1:23" x14ac:dyDescent="0.35">
      <c r="A70" s="345" t="s">
        <v>904</v>
      </c>
      <c r="B70" s="346">
        <v>1068</v>
      </c>
      <c r="C70" s="347">
        <v>39</v>
      </c>
      <c r="D70" s="348">
        <v>27.384615384615383</v>
      </c>
      <c r="E70" s="346">
        <v>2589</v>
      </c>
      <c r="F70" s="347">
        <v>105</v>
      </c>
      <c r="G70" s="348">
        <v>24.657142857142858</v>
      </c>
      <c r="H70" s="346">
        <v>3657</v>
      </c>
      <c r="I70" s="347">
        <v>144</v>
      </c>
      <c r="J70" s="348">
        <v>25.395833333333332</v>
      </c>
      <c r="K70" s="349">
        <v>0.27083333333333331</v>
      </c>
      <c r="M70" s="345" t="s">
        <v>904</v>
      </c>
      <c r="N70" s="346">
        <v>1272</v>
      </c>
      <c r="O70" s="347">
        <v>48</v>
      </c>
      <c r="P70" s="348">
        <v>26.5</v>
      </c>
      <c r="Q70" s="346">
        <v>3108</v>
      </c>
      <c r="R70" s="347">
        <v>129</v>
      </c>
      <c r="S70" s="348">
        <v>24.093023255813954</v>
      </c>
      <c r="T70" s="346">
        <v>4380</v>
      </c>
      <c r="U70" s="347">
        <v>177</v>
      </c>
      <c r="V70" s="348">
        <v>24.745762711864408</v>
      </c>
      <c r="W70" s="349">
        <v>0.2711864406779661</v>
      </c>
    </row>
    <row r="71" spans="1:23" x14ac:dyDescent="0.35">
      <c r="A71" s="345" t="s">
        <v>905</v>
      </c>
      <c r="B71" s="346">
        <v>2727</v>
      </c>
      <c r="C71" s="347">
        <v>152</v>
      </c>
      <c r="D71" s="348">
        <v>17.940789473684209</v>
      </c>
      <c r="E71" s="346">
        <v>2028</v>
      </c>
      <c r="F71" s="347">
        <v>118</v>
      </c>
      <c r="G71" s="348">
        <v>17.1864406779661</v>
      </c>
      <c r="H71" s="346">
        <v>4755</v>
      </c>
      <c r="I71" s="347">
        <v>270</v>
      </c>
      <c r="J71" s="348">
        <v>17.611111111111111</v>
      </c>
      <c r="K71" s="349">
        <v>0.562962962962963</v>
      </c>
      <c r="M71" s="345" t="s">
        <v>905</v>
      </c>
      <c r="N71" s="346">
        <v>3008</v>
      </c>
      <c r="O71" s="347">
        <v>174</v>
      </c>
      <c r="P71" s="348">
        <v>17.287356321839081</v>
      </c>
      <c r="Q71" s="346">
        <v>2259</v>
      </c>
      <c r="R71" s="347">
        <v>130</v>
      </c>
      <c r="S71" s="348">
        <v>17.376923076923077</v>
      </c>
      <c r="T71" s="346">
        <v>5267</v>
      </c>
      <c r="U71" s="347">
        <v>304</v>
      </c>
      <c r="V71" s="348">
        <v>17.325657894736842</v>
      </c>
      <c r="W71" s="349">
        <v>0.57236842105263153</v>
      </c>
    </row>
    <row r="72" spans="1:23" x14ac:dyDescent="0.35">
      <c r="A72" s="345" t="s">
        <v>906</v>
      </c>
      <c r="B72" s="346">
        <v>1037</v>
      </c>
      <c r="C72" s="347">
        <v>90.503999999999991</v>
      </c>
      <c r="D72" s="348">
        <v>11.458057102448512</v>
      </c>
      <c r="E72" s="346">
        <v>437</v>
      </c>
      <c r="F72" s="347">
        <v>56</v>
      </c>
      <c r="G72" s="348">
        <v>7.8035714285714288</v>
      </c>
      <c r="H72" s="346">
        <v>1474</v>
      </c>
      <c r="I72" s="347">
        <v>146.50400000000002</v>
      </c>
      <c r="J72" s="348">
        <v>10.061158739693113</v>
      </c>
      <c r="K72" s="349">
        <v>0.61775787691803619</v>
      </c>
      <c r="M72" s="345" t="s">
        <v>906</v>
      </c>
      <c r="N72" s="346">
        <v>1067</v>
      </c>
      <c r="O72" s="347">
        <v>93.504000000000005</v>
      </c>
      <c r="P72" s="348">
        <v>11.4112765229295</v>
      </c>
      <c r="Q72" s="346">
        <v>437</v>
      </c>
      <c r="R72" s="347">
        <v>56</v>
      </c>
      <c r="S72" s="348">
        <v>7.8035714285714288</v>
      </c>
      <c r="T72" s="346">
        <v>1504</v>
      </c>
      <c r="U72" s="347">
        <v>149.50400000000002</v>
      </c>
      <c r="V72" s="348">
        <v>10.059931506849313</v>
      </c>
      <c r="W72" s="349">
        <v>0.62542808219178081</v>
      </c>
    </row>
    <row r="73" spans="1:23" x14ac:dyDescent="0.35">
      <c r="A73" s="345" t="s">
        <v>907</v>
      </c>
      <c r="B73" s="346">
        <v>3048</v>
      </c>
      <c r="C73" s="347">
        <v>150</v>
      </c>
      <c r="D73" s="348">
        <v>20.32</v>
      </c>
      <c r="E73" s="346">
        <v>867</v>
      </c>
      <c r="F73" s="347">
        <v>44.37</v>
      </c>
      <c r="G73" s="348">
        <v>19.540229885057471</v>
      </c>
      <c r="H73" s="346">
        <v>3915</v>
      </c>
      <c r="I73" s="347">
        <v>194.36999999999998</v>
      </c>
      <c r="J73" s="348">
        <v>20.141997221793488</v>
      </c>
      <c r="K73" s="349">
        <v>0.77172403148634061</v>
      </c>
      <c r="M73" s="345" t="s">
        <v>907</v>
      </c>
      <c r="N73" s="346">
        <v>4554</v>
      </c>
      <c r="O73" s="347">
        <v>219</v>
      </c>
      <c r="P73" s="348">
        <v>20.794520547945204</v>
      </c>
      <c r="Q73" s="346">
        <v>1002</v>
      </c>
      <c r="R73" s="347">
        <v>50.37</v>
      </c>
      <c r="S73" s="348">
        <v>19.892793329362718</v>
      </c>
      <c r="T73" s="346">
        <v>5556</v>
      </c>
      <c r="U73" s="347">
        <v>269.37</v>
      </c>
      <c r="V73" s="348">
        <v>20.625904889185879</v>
      </c>
      <c r="W73" s="349">
        <v>0.81300813008130079</v>
      </c>
    </row>
    <row r="74" spans="1:23" x14ac:dyDescent="0.35">
      <c r="A74" s="345" t="s">
        <v>908</v>
      </c>
      <c r="B74" s="346">
        <v>616</v>
      </c>
      <c r="C74" s="347">
        <v>45.91</v>
      </c>
      <c r="D74" s="348">
        <v>13.417556087998259</v>
      </c>
      <c r="E74" s="346">
        <v>957</v>
      </c>
      <c r="F74" s="347">
        <v>81.66</v>
      </c>
      <c r="G74" s="348">
        <v>11.71932402645114</v>
      </c>
      <c r="H74" s="346">
        <v>1573</v>
      </c>
      <c r="I74" s="347">
        <v>127.57</v>
      </c>
      <c r="J74" s="348">
        <v>12.3304852237987</v>
      </c>
      <c r="K74" s="349">
        <v>0.35988084972956025</v>
      </c>
      <c r="M74" s="345" t="s">
        <v>908</v>
      </c>
      <c r="N74" s="346">
        <v>662</v>
      </c>
      <c r="O74" s="347">
        <v>49.91</v>
      </c>
      <c r="P74" s="348">
        <v>13.26387497495492</v>
      </c>
      <c r="Q74" s="346">
        <v>1002</v>
      </c>
      <c r="R74" s="347">
        <v>85.66</v>
      </c>
      <c r="S74" s="348">
        <v>11.697408358627131</v>
      </c>
      <c r="T74" s="346">
        <v>1664</v>
      </c>
      <c r="U74" s="347">
        <v>135.57</v>
      </c>
      <c r="V74" s="348">
        <v>12.274101939957218</v>
      </c>
      <c r="W74" s="349">
        <v>0.36814929556686582</v>
      </c>
    </row>
    <row r="75" spans="1:23" x14ac:dyDescent="0.35">
      <c r="A75" s="345" t="s">
        <v>909</v>
      </c>
      <c r="B75" s="346">
        <v>610</v>
      </c>
      <c r="C75" s="347">
        <v>53.75</v>
      </c>
      <c r="D75" s="348">
        <v>11.348837209302326</v>
      </c>
      <c r="E75" s="346">
        <v>159</v>
      </c>
      <c r="F75" s="347">
        <v>25</v>
      </c>
      <c r="G75" s="348">
        <v>6.36</v>
      </c>
      <c r="H75" s="346">
        <v>769</v>
      </c>
      <c r="I75" s="347">
        <v>78.75</v>
      </c>
      <c r="J75" s="348">
        <v>9.7650793650793659</v>
      </c>
      <c r="K75" s="349">
        <v>0.68253968253968256</v>
      </c>
      <c r="M75" s="345" t="s">
        <v>909</v>
      </c>
      <c r="N75" s="346">
        <v>610</v>
      </c>
      <c r="O75" s="347">
        <v>53.75</v>
      </c>
      <c r="P75" s="348">
        <v>11.348837209302326</v>
      </c>
      <c r="Q75" s="346">
        <v>159</v>
      </c>
      <c r="R75" s="347">
        <v>25</v>
      </c>
      <c r="S75" s="348">
        <v>6.36</v>
      </c>
      <c r="T75" s="346">
        <v>769</v>
      </c>
      <c r="U75" s="347">
        <v>78.75</v>
      </c>
      <c r="V75" s="348">
        <v>9.7650793650793659</v>
      </c>
      <c r="W75" s="349">
        <v>0.68253968253968256</v>
      </c>
    </row>
    <row r="76" spans="1:23" x14ac:dyDescent="0.35">
      <c r="A76" s="345" t="s">
        <v>910</v>
      </c>
      <c r="B76" s="346">
        <v>2985</v>
      </c>
      <c r="C76" s="347">
        <v>233.25</v>
      </c>
      <c r="D76" s="348">
        <v>12.797427652733118</v>
      </c>
      <c r="E76" s="346">
        <v>905</v>
      </c>
      <c r="F76" s="347">
        <v>69.25</v>
      </c>
      <c r="G76" s="348">
        <v>13.068592057761732</v>
      </c>
      <c r="H76" s="346">
        <v>3890</v>
      </c>
      <c r="I76" s="347">
        <v>302.5</v>
      </c>
      <c r="J76" s="348">
        <v>12.859504132231406</v>
      </c>
      <c r="K76" s="349">
        <v>0.77107438016528929</v>
      </c>
      <c r="M76" s="345" t="s">
        <v>910</v>
      </c>
      <c r="N76" s="346">
        <v>3057</v>
      </c>
      <c r="O76" s="347">
        <v>237</v>
      </c>
      <c r="P76" s="348">
        <v>12.898734177215189</v>
      </c>
      <c r="Q76" s="346">
        <v>1113</v>
      </c>
      <c r="R76" s="347">
        <v>87.25</v>
      </c>
      <c r="S76" s="348">
        <v>12.756446991404012</v>
      </c>
      <c r="T76" s="346">
        <v>4170</v>
      </c>
      <c r="U76" s="347">
        <v>324.25</v>
      </c>
      <c r="V76" s="348">
        <v>12.860447185813415</v>
      </c>
      <c r="W76" s="349">
        <v>0.73091750192752503</v>
      </c>
    </row>
    <row r="77" spans="1:23" x14ac:dyDescent="0.35">
      <c r="A77" s="345" t="s">
        <v>911</v>
      </c>
      <c r="B77" s="346">
        <v>3414</v>
      </c>
      <c r="C77" s="347">
        <v>162.19999999999999</v>
      </c>
      <c r="D77" s="348">
        <v>21.048088779284836</v>
      </c>
      <c r="E77" s="346">
        <v>1101</v>
      </c>
      <c r="F77" s="347">
        <v>54</v>
      </c>
      <c r="G77" s="348">
        <v>20.388888888888889</v>
      </c>
      <c r="H77" s="346">
        <v>4515</v>
      </c>
      <c r="I77" s="347">
        <v>216.2</v>
      </c>
      <c r="J77" s="348">
        <v>20.883441258094358</v>
      </c>
      <c r="K77" s="349">
        <v>0.75023126734505086</v>
      </c>
      <c r="M77" s="345" t="s">
        <v>911</v>
      </c>
      <c r="N77" s="346">
        <v>4101</v>
      </c>
      <c r="O77" s="347">
        <v>195.2</v>
      </c>
      <c r="P77" s="348">
        <v>21.009221311475411</v>
      </c>
      <c r="Q77" s="346">
        <v>1197</v>
      </c>
      <c r="R77" s="347">
        <v>60</v>
      </c>
      <c r="S77" s="348">
        <v>19.95</v>
      </c>
      <c r="T77" s="346">
        <v>5298</v>
      </c>
      <c r="U77" s="347">
        <v>255.2</v>
      </c>
      <c r="V77" s="348">
        <v>20.760188087774296</v>
      </c>
      <c r="W77" s="349">
        <v>0.76489028213166144</v>
      </c>
    </row>
    <row r="78" spans="1:23" x14ac:dyDescent="0.35">
      <c r="A78" s="345" t="s">
        <v>912</v>
      </c>
      <c r="B78" s="346"/>
      <c r="C78" s="347"/>
      <c r="D78" s="348"/>
      <c r="E78" s="346">
        <v>147</v>
      </c>
      <c r="F78" s="347">
        <v>8.89</v>
      </c>
      <c r="G78" s="348">
        <v>16.535433070866141</v>
      </c>
      <c r="H78" s="346">
        <v>147</v>
      </c>
      <c r="I78" s="347">
        <v>8.89</v>
      </c>
      <c r="J78" s="348">
        <v>16.535433070866141</v>
      </c>
      <c r="K78" s="349">
        <v>0</v>
      </c>
      <c r="M78" s="345" t="s">
        <v>912</v>
      </c>
      <c r="N78" s="346"/>
      <c r="O78" s="347"/>
      <c r="P78" s="348"/>
      <c r="Q78" s="346">
        <v>147</v>
      </c>
      <c r="R78" s="347">
        <v>8.89</v>
      </c>
      <c r="S78" s="348">
        <v>16.535433070866141</v>
      </c>
      <c r="T78" s="346">
        <v>147</v>
      </c>
      <c r="U78" s="347">
        <v>8.89</v>
      </c>
      <c r="V78" s="348">
        <v>16.535433070866141</v>
      </c>
      <c r="W78" s="349">
        <v>0</v>
      </c>
    </row>
    <row r="79" spans="1:23" x14ac:dyDescent="0.35">
      <c r="A79" s="345" t="s">
        <v>913</v>
      </c>
      <c r="B79" s="346"/>
      <c r="C79" s="347"/>
      <c r="D79" s="348"/>
      <c r="E79" s="346">
        <v>208</v>
      </c>
      <c r="F79" s="347">
        <v>21.5</v>
      </c>
      <c r="G79" s="348">
        <v>9.6744186046511622</v>
      </c>
      <c r="H79" s="346">
        <v>208</v>
      </c>
      <c r="I79" s="347">
        <v>21.5</v>
      </c>
      <c r="J79" s="348">
        <v>9.6744186046511622</v>
      </c>
      <c r="K79" s="349">
        <v>0</v>
      </c>
      <c r="M79" s="345" t="s">
        <v>913</v>
      </c>
      <c r="N79" s="346"/>
      <c r="O79" s="347"/>
      <c r="P79" s="348"/>
      <c r="Q79" s="346">
        <v>208</v>
      </c>
      <c r="R79" s="347">
        <v>21.5</v>
      </c>
      <c r="S79" s="348">
        <v>9.6744186046511622</v>
      </c>
      <c r="T79" s="346">
        <v>208</v>
      </c>
      <c r="U79" s="347">
        <v>21.5</v>
      </c>
      <c r="V79" s="348">
        <v>9.6744186046511622</v>
      </c>
      <c r="W79" s="349">
        <v>0</v>
      </c>
    </row>
    <row r="80" spans="1:23" x14ac:dyDescent="0.35">
      <c r="A80" s="345" t="s">
        <v>914</v>
      </c>
      <c r="B80" s="346">
        <v>412</v>
      </c>
      <c r="C80" s="347">
        <v>35</v>
      </c>
      <c r="D80" s="348">
        <v>11.771428571428572</v>
      </c>
      <c r="E80" s="346">
        <v>388</v>
      </c>
      <c r="F80" s="347">
        <v>30</v>
      </c>
      <c r="G80" s="348">
        <v>12.933333333333334</v>
      </c>
      <c r="H80" s="346">
        <v>800</v>
      </c>
      <c r="I80" s="347">
        <v>65</v>
      </c>
      <c r="J80" s="348">
        <v>12.307692307692308</v>
      </c>
      <c r="K80" s="349">
        <v>0.53846153846153844</v>
      </c>
      <c r="M80" s="345" t="s">
        <v>914</v>
      </c>
      <c r="N80" s="346">
        <v>412</v>
      </c>
      <c r="O80" s="347">
        <v>35</v>
      </c>
      <c r="P80" s="348">
        <v>11.771428571428572</v>
      </c>
      <c r="Q80" s="346">
        <v>388</v>
      </c>
      <c r="R80" s="347">
        <v>30</v>
      </c>
      <c r="S80" s="348">
        <v>12.933333333333334</v>
      </c>
      <c r="T80" s="346">
        <v>800</v>
      </c>
      <c r="U80" s="347">
        <v>65</v>
      </c>
      <c r="V80" s="348">
        <v>12.307692307692308</v>
      </c>
      <c r="W80" s="349">
        <v>0.53846153846153844</v>
      </c>
    </row>
    <row r="81" spans="1:23" x14ac:dyDescent="0.35">
      <c r="A81" s="345" t="s">
        <v>915</v>
      </c>
      <c r="B81" s="346">
        <v>7647</v>
      </c>
      <c r="C81" s="347">
        <v>333</v>
      </c>
      <c r="D81" s="348">
        <v>22.963963963963963</v>
      </c>
      <c r="E81" s="346">
        <v>9651</v>
      </c>
      <c r="F81" s="347">
        <v>405</v>
      </c>
      <c r="G81" s="348">
        <v>23.829629629629629</v>
      </c>
      <c r="H81" s="346">
        <v>17298</v>
      </c>
      <c r="I81" s="347">
        <v>738</v>
      </c>
      <c r="J81" s="348">
        <v>23.439024390243901</v>
      </c>
      <c r="K81" s="349">
        <v>0.45121951219512196</v>
      </c>
      <c r="M81" s="345" t="s">
        <v>915</v>
      </c>
      <c r="N81" s="346">
        <v>9390</v>
      </c>
      <c r="O81" s="347">
        <v>411</v>
      </c>
      <c r="P81" s="348">
        <v>22.846715328467152</v>
      </c>
      <c r="Q81" s="346">
        <v>11958</v>
      </c>
      <c r="R81" s="347">
        <v>513</v>
      </c>
      <c r="S81" s="348">
        <v>23.309941520467838</v>
      </c>
      <c r="T81" s="346">
        <v>21348</v>
      </c>
      <c r="U81" s="347">
        <v>924</v>
      </c>
      <c r="V81" s="348">
        <v>23.103896103896105</v>
      </c>
      <c r="W81" s="349">
        <v>0.44480519480519481</v>
      </c>
    </row>
    <row r="82" spans="1:23" x14ac:dyDescent="0.35">
      <c r="A82" s="345" t="s">
        <v>916</v>
      </c>
      <c r="B82" s="346">
        <v>576</v>
      </c>
      <c r="C82" s="347">
        <v>78.75</v>
      </c>
      <c r="D82" s="348">
        <v>7.3142857142857141</v>
      </c>
      <c r="E82" s="346"/>
      <c r="F82" s="347">
        <v>3</v>
      </c>
      <c r="G82" s="348">
        <v>0</v>
      </c>
      <c r="H82" s="346">
        <v>576</v>
      </c>
      <c r="I82" s="347">
        <v>81.75</v>
      </c>
      <c r="J82" s="348">
        <v>7.0458715596330279</v>
      </c>
      <c r="K82" s="349">
        <v>0.96330275229357798</v>
      </c>
      <c r="M82" s="345" t="s">
        <v>916</v>
      </c>
      <c r="N82" s="346">
        <v>576</v>
      </c>
      <c r="O82" s="347">
        <v>78.75</v>
      </c>
      <c r="P82" s="348">
        <v>7.3142857142857141</v>
      </c>
      <c r="Q82" s="346"/>
      <c r="R82" s="347">
        <v>3</v>
      </c>
      <c r="S82" s="348">
        <v>0</v>
      </c>
      <c r="T82" s="346">
        <v>576</v>
      </c>
      <c r="U82" s="347">
        <v>81.75</v>
      </c>
      <c r="V82" s="348">
        <v>7.0458715596330279</v>
      </c>
      <c r="W82" s="349">
        <v>0.96330275229357798</v>
      </c>
    </row>
    <row r="83" spans="1:23" x14ac:dyDescent="0.35">
      <c r="A83" s="345" t="s">
        <v>917</v>
      </c>
      <c r="B83" s="346">
        <v>102</v>
      </c>
      <c r="C83" s="347">
        <v>6</v>
      </c>
      <c r="D83" s="348">
        <v>17</v>
      </c>
      <c r="E83" s="346"/>
      <c r="F83" s="347"/>
      <c r="G83" s="348"/>
      <c r="H83" s="346">
        <v>102</v>
      </c>
      <c r="I83" s="347">
        <v>6</v>
      </c>
      <c r="J83" s="348">
        <v>17</v>
      </c>
      <c r="K83" s="349">
        <v>1</v>
      </c>
      <c r="M83" s="345" t="s">
        <v>917</v>
      </c>
      <c r="N83" s="346">
        <v>177</v>
      </c>
      <c r="O83" s="347">
        <v>12</v>
      </c>
      <c r="P83" s="348">
        <v>14.75</v>
      </c>
      <c r="Q83" s="346"/>
      <c r="R83" s="347"/>
      <c r="S83" s="348"/>
      <c r="T83" s="346">
        <v>177</v>
      </c>
      <c r="U83" s="347">
        <v>12</v>
      </c>
      <c r="V83" s="348">
        <v>14.75</v>
      </c>
      <c r="W83" s="349">
        <v>1</v>
      </c>
    </row>
    <row r="84" spans="1:23" x14ac:dyDescent="0.35">
      <c r="A84" s="345" t="s">
        <v>918</v>
      </c>
      <c r="B84" s="346"/>
      <c r="C84" s="347"/>
      <c r="D84" s="348"/>
      <c r="E84" s="346">
        <v>129</v>
      </c>
      <c r="F84" s="347">
        <v>9</v>
      </c>
      <c r="G84" s="348">
        <v>14.333333333333334</v>
      </c>
      <c r="H84" s="346">
        <v>129</v>
      </c>
      <c r="I84" s="347">
        <v>9</v>
      </c>
      <c r="J84" s="348">
        <v>14.333333333333334</v>
      </c>
      <c r="K84" s="349">
        <v>0</v>
      </c>
      <c r="M84" s="345" t="s">
        <v>918</v>
      </c>
      <c r="N84" s="346"/>
      <c r="O84" s="347"/>
      <c r="P84" s="348"/>
      <c r="Q84" s="346">
        <v>129</v>
      </c>
      <c r="R84" s="347">
        <v>9</v>
      </c>
      <c r="S84" s="348">
        <v>14.333333333333334</v>
      </c>
      <c r="T84" s="346">
        <v>129</v>
      </c>
      <c r="U84" s="347">
        <v>9</v>
      </c>
      <c r="V84" s="348">
        <v>14.333333333333334</v>
      </c>
      <c r="W84" s="349">
        <v>0</v>
      </c>
    </row>
    <row r="85" spans="1:23" x14ac:dyDescent="0.35">
      <c r="A85" s="345" t="s">
        <v>919</v>
      </c>
      <c r="B85" s="346">
        <v>30</v>
      </c>
      <c r="C85" s="347">
        <v>7.5</v>
      </c>
      <c r="D85" s="348">
        <v>4</v>
      </c>
      <c r="E85" s="346">
        <v>26</v>
      </c>
      <c r="F85" s="347">
        <v>7</v>
      </c>
      <c r="G85" s="348">
        <v>3.7142857142857144</v>
      </c>
      <c r="H85" s="346">
        <v>56</v>
      </c>
      <c r="I85" s="347">
        <v>14.5</v>
      </c>
      <c r="J85" s="348">
        <v>3.8620689655172415</v>
      </c>
      <c r="K85" s="349">
        <v>0.51724137931034486</v>
      </c>
      <c r="M85" s="345" t="s">
        <v>919</v>
      </c>
      <c r="N85" s="346">
        <v>32</v>
      </c>
      <c r="O85" s="347">
        <v>8</v>
      </c>
      <c r="P85" s="348">
        <v>4</v>
      </c>
      <c r="Q85" s="346">
        <v>32</v>
      </c>
      <c r="R85" s="347">
        <v>7.5</v>
      </c>
      <c r="S85" s="348">
        <v>4.2666666666666666</v>
      </c>
      <c r="T85" s="346">
        <v>64</v>
      </c>
      <c r="U85" s="347">
        <v>15.5</v>
      </c>
      <c r="V85" s="348">
        <v>4.129032258064516</v>
      </c>
      <c r="W85" s="349">
        <v>0.5161290322580645</v>
      </c>
    </row>
    <row r="86" spans="1:23" x14ac:dyDescent="0.35">
      <c r="A86" s="345" t="s">
        <v>920</v>
      </c>
      <c r="B86" s="346">
        <v>6237</v>
      </c>
      <c r="C86" s="347">
        <v>258.60000000000002</v>
      </c>
      <c r="D86" s="348">
        <v>24.118329466357306</v>
      </c>
      <c r="E86" s="346">
        <v>4539</v>
      </c>
      <c r="F86" s="347">
        <v>198</v>
      </c>
      <c r="G86" s="348">
        <v>22.924242424242426</v>
      </c>
      <c r="H86" s="346">
        <v>10776</v>
      </c>
      <c r="I86" s="347">
        <v>456.6</v>
      </c>
      <c r="J86" s="348">
        <v>23.600525624178712</v>
      </c>
      <c r="K86" s="349">
        <v>0.56636005256241795</v>
      </c>
      <c r="M86" s="345" t="s">
        <v>920</v>
      </c>
      <c r="N86" s="346">
        <v>7947</v>
      </c>
      <c r="O86" s="347">
        <v>336.6</v>
      </c>
      <c r="P86" s="348">
        <v>23.609625668449198</v>
      </c>
      <c r="Q86" s="346">
        <v>5067</v>
      </c>
      <c r="R86" s="347">
        <v>222</v>
      </c>
      <c r="S86" s="348">
        <v>22.824324324324323</v>
      </c>
      <c r="T86" s="346">
        <v>13014</v>
      </c>
      <c r="U86" s="347">
        <v>558.6</v>
      </c>
      <c r="V86" s="348">
        <v>23.297529538131041</v>
      </c>
      <c r="W86" s="349">
        <v>0.60257787325456502</v>
      </c>
    </row>
    <row r="87" spans="1:23" x14ac:dyDescent="0.35">
      <c r="A87" s="345" t="s">
        <v>921</v>
      </c>
      <c r="B87" s="346">
        <v>299</v>
      </c>
      <c r="C87" s="347">
        <v>43.5</v>
      </c>
      <c r="D87" s="348">
        <v>6.8735632183908049</v>
      </c>
      <c r="E87" s="346">
        <v>281</v>
      </c>
      <c r="F87" s="347">
        <v>96.25</v>
      </c>
      <c r="G87" s="348">
        <v>2.9194805194805196</v>
      </c>
      <c r="H87" s="346">
        <v>580</v>
      </c>
      <c r="I87" s="347">
        <v>139.75</v>
      </c>
      <c r="J87" s="348">
        <v>4.1502683363148476</v>
      </c>
      <c r="K87" s="349">
        <v>0.31127012522361358</v>
      </c>
      <c r="M87" s="345" t="s">
        <v>921</v>
      </c>
      <c r="N87" s="346">
        <v>323</v>
      </c>
      <c r="O87" s="347">
        <v>48.5</v>
      </c>
      <c r="P87" s="348">
        <v>6.65979381443299</v>
      </c>
      <c r="Q87" s="346">
        <v>287</v>
      </c>
      <c r="R87" s="347">
        <v>102.75</v>
      </c>
      <c r="S87" s="348">
        <v>2.7931873479318736</v>
      </c>
      <c r="T87" s="346">
        <v>610</v>
      </c>
      <c r="U87" s="347">
        <v>151.25</v>
      </c>
      <c r="V87" s="348">
        <v>4.0330578512396693</v>
      </c>
      <c r="W87" s="349">
        <v>0.32066115702479336</v>
      </c>
    </row>
    <row r="88" spans="1:23" x14ac:dyDescent="0.35">
      <c r="A88" s="345" t="s">
        <v>922</v>
      </c>
      <c r="B88" s="346">
        <v>2312</v>
      </c>
      <c r="C88" s="347">
        <v>139.51</v>
      </c>
      <c r="D88" s="348">
        <v>16.572288724822595</v>
      </c>
      <c r="E88" s="346">
        <v>1780</v>
      </c>
      <c r="F88" s="347">
        <v>88.419999999999987</v>
      </c>
      <c r="G88" s="348">
        <v>20.131192038000457</v>
      </c>
      <c r="H88" s="346">
        <v>4092</v>
      </c>
      <c r="I88" s="347">
        <v>227.93000000000004</v>
      </c>
      <c r="J88" s="348">
        <v>17.952880270258412</v>
      </c>
      <c r="K88" s="349">
        <v>0.61207388233229487</v>
      </c>
      <c r="M88" s="345" t="s">
        <v>922</v>
      </c>
      <c r="N88" s="346">
        <v>2942</v>
      </c>
      <c r="O88" s="347">
        <v>172.38</v>
      </c>
      <c r="P88" s="348">
        <v>17.066945121243766</v>
      </c>
      <c r="Q88" s="346">
        <v>2116</v>
      </c>
      <c r="R88" s="347">
        <v>106.41999999999997</v>
      </c>
      <c r="S88" s="348">
        <v>19.883480548769032</v>
      </c>
      <c r="T88" s="346">
        <v>5058</v>
      </c>
      <c r="U88" s="347">
        <v>278.8</v>
      </c>
      <c r="V88" s="348">
        <v>18.142037302725967</v>
      </c>
      <c r="W88" s="349">
        <v>0.61829268292682926</v>
      </c>
    </row>
    <row r="89" spans="1:23" x14ac:dyDescent="0.35">
      <c r="A89" s="345" t="s">
        <v>924</v>
      </c>
      <c r="B89" s="346"/>
      <c r="C89" s="347"/>
      <c r="D89" s="348"/>
      <c r="E89" s="346">
        <v>1690</v>
      </c>
      <c r="F89" s="347">
        <v>115</v>
      </c>
      <c r="G89" s="348">
        <v>14.695652173913043</v>
      </c>
      <c r="H89" s="346">
        <v>1690</v>
      </c>
      <c r="I89" s="347">
        <v>115</v>
      </c>
      <c r="J89" s="348">
        <v>14.695652173913043</v>
      </c>
      <c r="K89" s="349">
        <v>0</v>
      </c>
      <c r="M89" s="345" t="s">
        <v>924</v>
      </c>
      <c r="N89" s="346"/>
      <c r="O89" s="347"/>
      <c r="P89" s="348"/>
      <c r="Q89" s="346">
        <v>1987</v>
      </c>
      <c r="R89" s="347">
        <v>131</v>
      </c>
      <c r="S89" s="348">
        <v>15.16793893129771</v>
      </c>
      <c r="T89" s="346">
        <v>1987</v>
      </c>
      <c r="U89" s="347">
        <v>131</v>
      </c>
      <c r="V89" s="348">
        <v>15.16793893129771</v>
      </c>
      <c r="W89" s="349">
        <v>0</v>
      </c>
    </row>
    <row r="90" spans="1:23" x14ac:dyDescent="0.35">
      <c r="A90" s="345" t="s">
        <v>925</v>
      </c>
      <c r="B90" s="346">
        <v>465</v>
      </c>
      <c r="C90" s="347">
        <v>58</v>
      </c>
      <c r="D90" s="348">
        <v>8.0172413793103452</v>
      </c>
      <c r="E90" s="346"/>
      <c r="F90" s="347"/>
      <c r="G90" s="348"/>
      <c r="H90" s="346">
        <v>465</v>
      </c>
      <c r="I90" s="347">
        <v>58</v>
      </c>
      <c r="J90" s="348">
        <v>8.0172413793103452</v>
      </c>
      <c r="K90" s="349">
        <v>1</v>
      </c>
      <c r="M90" s="345" t="s">
        <v>925</v>
      </c>
      <c r="N90" s="346">
        <v>465</v>
      </c>
      <c r="O90" s="347">
        <v>58</v>
      </c>
      <c r="P90" s="348">
        <v>8.0172413793103452</v>
      </c>
      <c r="Q90" s="346"/>
      <c r="R90" s="347"/>
      <c r="S90" s="348"/>
      <c r="T90" s="346">
        <v>465</v>
      </c>
      <c r="U90" s="347">
        <v>58</v>
      </c>
      <c r="V90" s="348">
        <v>8.0172413793103452</v>
      </c>
      <c r="W90" s="349">
        <v>1</v>
      </c>
    </row>
    <row r="91" spans="1:23" x14ac:dyDescent="0.35">
      <c r="A91" s="345" t="s">
        <v>926</v>
      </c>
      <c r="B91" s="346">
        <v>608</v>
      </c>
      <c r="C91" s="347">
        <v>29.33</v>
      </c>
      <c r="D91" s="348">
        <v>20.72962836685987</v>
      </c>
      <c r="E91" s="346">
        <v>792</v>
      </c>
      <c r="F91" s="347">
        <v>52.67</v>
      </c>
      <c r="G91" s="348">
        <v>15.037022973229542</v>
      </c>
      <c r="H91" s="346">
        <v>1400</v>
      </c>
      <c r="I91" s="347">
        <v>82</v>
      </c>
      <c r="J91" s="348">
        <v>17.073170731707318</v>
      </c>
      <c r="K91" s="349">
        <v>0.35768292682926828</v>
      </c>
      <c r="M91" s="345" t="s">
        <v>926</v>
      </c>
      <c r="N91" s="346">
        <v>784</v>
      </c>
      <c r="O91" s="347">
        <v>41.33</v>
      </c>
      <c r="P91" s="348">
        <v>18.969271715460923</v>
      </c>
      <c r="Q91" s="346">
        <v>820</v>
      </c>
      <c r="R91" s="347">
        <v>56.67</v>
      </c>
      <c r="S91" s="348">
        <v>14.469737074289748</v>
      </c>
      <c r="T91" s="346">
        <v>1604</v>
      </c>
      <c r="U91" s="347">
        <v>98</v>
      </c>
      <c r="V91" s="348">
        <v>16.367346938775512</v>
      </c>
      <c r="W91" s="349">
        <v>0.42173469387755103</v>
      </c>
    </row>
    <row r="92" spans="1:23" x14ac:dyDescent="0.35">
      <c r="A92" s="345" t="s">
        <v>927</v>
      </c>
      <c r="B92" s="346">
        <v>634</v>
      </c>
      <c r="C92" s="347">
        <v>55.75</v>
      </c>
      <c r="D92" s="348">
        <v>11.372197309417041</v>
      </c>
      <c r="E92" s="346">
        <v>828</v>
      </c>
      <c r="F92" s="347">
        <v>60.5</v>
      </c>
      <c r="G92" s="348">
        <v>13.685950413223141</v>
      </c>
      <c r="H92" s="346">
        <v>1462</v>
      </c>
      <c r="I92" s="347">
        <v>116.25</v>
      </c>
      <c r="J92" s="348">
        <v>12.576344086021505</v>
      </c>
      <c r="K92" s="349">
        <v>0.47956989247311826</v>
      </c>
      <c r="M92" s="345" t="s">
        <v>927</v>
      </c>
      <c r="N92" s="346">
        <v>655</v>
      </c>
      <c r="O92" s="347">
        <v>58.75</v>
      </c>
      <c r="P92" s="348">
        <v>11.148936170212766</v>
      </c>
      <c r="Q92" s="346">
        <v>828</v>
      </c>
      <c r="R92" s="347">
        <v>60.5</v>
      </c>
      <c r="S92" s="348">
        <v>13.685950413223141</v>
      </c>
      <c r="T92" s="346">
        <v>1483</v>
      </c>
      <c r="U92" s="347">
        <v>119.25</v>
      </c>
      <c r="V92" s="348">
        <v>12.436058700209644</v>
      </c>
      <c r="W92" s="349">
        <v>0.49266247379454925</v>
      </c>
    </row>
    <row r="93" spans="1:23" x14ac:dyDescent="0.35">
      <c r="A93" s="345" t="s">
        <v>928</v>
      </c>
      <c r="B93" s="346">
        <v>941</v>
      </c>
      <c r="C93" s="347">
        <v>89.72999999999999</v>
      </c>
      <c r="D93" s="348">
        <v>10.487016605371672</v>
      </c>
      <c r="E93" s="346">
        <v>772</v>
      </c>
      <c r="F93" s="347">
        <v>65</v>
      </c>
      <c r="G93" s="348">
        <v>11.876923076923077</v>
      </c>
      <c r="H93" s="346">
        <v>1713</v>
      </c>
      <c r="I93" s="347">
        <v>154.72999999999999</v>
      </c>
      <c r="J93" s="348">
        <v>11.070897692755123</v>
      </c>
      <c r="K93" s="349">
        <v>0.57991339753118332</v>
      </c>
      <c r="M93" s="345" t="s">
        <v>928</v>
      </c>
      <c r="N93" s="346">
        <v>941</v>
      </c>
      <c r="O93" s="347">
        <v>89.73</v>
      </c>
      <c r="P93" s="348">
        <v>10.48701660537167</v>
      </c>
      <c r="Q93" s="346">
        <v>826</v>
      </c>
      <c r="R93" s="347">
        <v>68.5</v>
      </c>
      <c r="S93" s="348">
        <v>12.058394160583942</v>
      </c>
      <c r="T93" s="346">
        <v>1767</v>
      </c>
      <c r="U93" s="347">
        <v>158.22999999999999</v>
      </c>
      <c r="V93" s="348">
        <v>11.167288124881502</v>
      </c>
      <c r="W93" s="349">
        <v>0.56708588763192824</v>
      </c>
    </row>
    <row r="94" spans="1:23" x14ac:dyDescent="0.35">
      <c r="A94" s="345" t="s">
        <v>929</v>
      </c>
      <c r="B94" s="346">
        <v>537</v>
      </c>
      <c r="C94" s="347">
        <v>30.8</v>
      </c>
      <c r="D94" s="348">
        <v>17.435064935064936</v>
      </c>
      <c r="E94" s="346">
        <v>297</v>
      </c>
      <c r="F94" s="347">
        <v>15</v>
      </c>
      <c r="G94" s="348">
        <v>19.8</v>
      </c>
      <c r="H94" s="346">
        <v>834</v>
      </c>
      <c r="I94" s="347">
        <v>45.800000000000004</v>
      </c>
      <c r="J94" s="348">
        <v>18.209606986899562</v>
      </c>
      <c r="K94" s="349">
        <v>0.67248908296943222</v>
      </c>
      <c r="M94" s="345" t="s">
        <v>929</v>
      </c>
      <c r="N94" s="346">
        <v>723</v>
      </c>
      <c r="O94" s="347">
        <v>39.799999999999997</v>
      </c>
      <c r="P94" s="348">
        <v>18.165829145728644</v>
      </c>
      <c r="Q94" s="346">
        <v>465</v>
      </c>
      <c r="R94" s="347">
        <v>24</v>
      </c>
      <c r="S94" s="348">
        <v>19.375</v>
      </c>
      <c r="T94" s="346">
        <v>1188</v>
      </c>
      <c r="U94" s="347">
        <v>63.800000000000004</v>
      </c>
      <c r="V94" s="348">
        <v>18.620689655172413</v>
      </c>
      <c r="W94" s="349">
        <v>0.62382445141065823</v>
      </c>
    </row>
    <row r="98" spans="1:1" x14ac:dyDescent="0.35">
      <c r="A98" s="350" t="s">
        <v>1162</v>
      </c>
    </row>
  </sheetData>
  <sheetProtection algorithmName="SHA-512" hashValue="WlkuV32sbp0M/FYNi1tjzUkXutju4nMmVGB3kQxl87IC63mC6Tz2txMoP/xRBpZ9UNhXhLhu87yBREdM+gpxPQ==" saltValue="Ah+0awOA4yQGfruu72DSiQ==" spinCount="100000" sheet="1" objects="1" scenarios="1" sort="0" autoFilter="0"/>
  <autoFilter ref="A1:K94">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mergeCells count="8">
    <mergeCell ref="A1:K1"/>
    <mergeCell ref="M1:W1"/>
    <mergeCell ref="B2:D2"/>
    <mergeCell ref="E2:G2"/>
    <mergeCell ref="H2:K2"/>
    <mergeCell ref="N2:P2"/>
    <mergeCell ref="Q2:S2"/>
    <mergeCell ref="T2:W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7:H21"/>
  <sheetViews>
    <sheetView view="pageBreakPreview" zoomScaleNormal="100" zoomScaleSheetLayoutView="100" zoomScalePageLayoutView="75" workbookViewId="0">
      <selection activeCell="M26" sqref="M26"/>
    </sheetView>
  </sheetViews>
  <sheetFormatPr defaultColWidth="9.1796875" defaultRowHeight="14.5" x14ac:dyDescent="0.35"/>
  <cols>
    <col min="1" max="1" width="9.1796875" style="2"/>
    <col min="2" max="2" width="10.453125" style="6" customWidth="1"/>
    <col min="3" max="7" width="9.1796875" style="6"/>
    <col min="8" max="8" width="9.1796875" style="2"/>
    <col min="9" max="16384" width="9.1796875" style="3"/>
  </cols>
  <sheetData>
    <row r="7" spans="2:7" ht="25.5" customHeight="1" x14ac:dyDescent="0.35">
      <c r="B7" s="428" t="s">
        <v>1151</v>
      </c>
      <c r="C7" s="428"/>
      <c r="D7" s="428"/>
      <c r="E7" s="428"/>
      <c r="F7" s="428"/>
      <c r="G7" s="428"/>
    </row>
    <row r="10" spans="2:7" ht="49.5" customHeight="1" x14ac:dyDescent="0.35">
      <c r="B10" s="436" t="s">
        <v>1</v>
      </c>
      <c r="C10" s="436"/>
      <c r="D10" s="436"/>
      <c r="E10" s="436"/>
      <c r="F10" s="436"/>
      <c r="G10" s="436"/>
    </row>
    <row r="11" spans="2:7" x14ac:dyDescent="0.35">
      <c r="B11" s="12"/>
      <c r="C11" s="12"/>
      <c r="D11" s="12"/>
      <c r="E11" s="12"/>
      <c r="F11" s="12"/>
      <c r="G11" s="12"/>
    </row>
    <row r="12" spans="2:7" ht="21" x14ac:dyDescent="0.5">
      <c r="B12" s="437"/>
      <c r="C12" s="437"/>
      <c r="D12" s="437"/>
      <c r="E12" s="437"/>
      <c r="F12" s="437"/>
      <c r="G12" s="437"/>
    </row>
    <row r="16" spans="2:7" ht="65.150000000000006" customHeight="1" x14ac:dyDescent="0.35">
      <c r="B16" s="23" t="s">
        <v>769</v>
      </c>
      <c r="C16" s="438" t="s">
        <v>812</v>
      </c>
      <c r="D16" s="438"/>
      <c r="E16" s="438"/>
      <c r="F16" s="438"/>
      <c r="G16" s="438"/>
    </row>
    <row r="17" spans="1:8" ht="15" customHeight="1" x14ac:dyDescent="0.35">
      <c r="B17" s="13"/>
    </row>
    <row r="19" spans="1:8" x14ac:dyDescent="0.35">
      <c r="A19" s="435"/>
      <c r="B19" s="435"/>
      <c r="C19" s="435"/>
      <c r="D19" s="435"/>
      <c r="E19" s="435"/>
      <c r="F19" s="435"/>
      <c r="G19" s="435"/>
      <c r="H19" s="435"/>
    </row>
    <row r="21" spans="1:8" x14ac:dyDescent="0.35">
      <c r="A21" s="435"/>
      <c r="B21" s="435"/>
      <c r="C21" s="435"/>
      <c r="D21" s="435"/>
      <c r="E21" s="435"/>
      <c r="F21" s="435"/>
      <c r="G21" s="435"/>
      <c r="H21" s="435"/>
    </row>
  </sheetData>
  <mergeCells count="6">
    <mergeCell ref="A21:H21"/>
    <mergeCell ref="B7:G7"/>
    <mergeCell ref="B10:G10"/>
    <mergeCell ref="B12:G12"/>
    <mergeCell ref="A19:H19"/>
    <mergeCell ref="C16:G16"/>
  </mergeCells>
  <printOptions horizontalCentered="1"/>
  <pageMargins left="0.7" right="0.7" top="0.75" bottom="0.75" header="0.3" footer="0.3"/>
  <pageSetup orientation="portrait" r:id="rId1"/>
  <headerFooter>
    <oddFooter>&amp;L&amp;"Roboto,Bold"&amp;9Resource Planning Toolkit June 2021&amp;C&amp;"Roboto,Regular"&amp;9Page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03"/>
  <sheetViews>
    <sheetView view="pageBreakPreview" zoomScale="99" zoomScaleNormal="84" zoomScaleSheetLayoutView="99" workbookViewId="0">
      <selection sqref="A1:G1"/>
    </sheetView>
  </sheetViews>
  <sheetFormatPr defaultColWidth="9.1796875" defaultRowHeight="14.5" x14ac:dyDescent="0.35"/>
  <cols>
    <col min="1" max="1" width="40.453125" style="58" customWidth="1"/>
    <col min="2" max="2" width="13.453125" style="57" bestFit="1" customWidth="1"/>
    <col min="3" max="3" width="9.7265625" style="57" bestFit="1" customWidth="1"/>
    <col min="4" max="4" width="1.26953125" style="48" customWidth="1"/>
    <col min="5" max="5" width="43.81640625" style="58" bestFit="1" customWidth="1"/>
    <col min="6" max="6" width="13.453125" style="57" bestFit="1" customWidth="1"/>
    <col min="7" max="7" width="9.7265625" style="57" bestFit="1" customWidth="1"/>
    <col min="8" max="10" width="9.1796875" style="53"/>
    <col min="11" max="11" width="7.81640625" style="53" bestFit="1" customWidth="1"/>
    <col min="12" max="16384" width="9.1796875" style="53"/>
  </cols>
  <sheetData>
    <row r="1" spans="1:7" s="48" customFormat="1" ht="18" x14ac:dyDescent="0.35">
      <c r="A1" s="439" t="s">
        <v>1261</v>
      </c>
      <c r="B1" s="439"/>
      <c r="C1" s="439"/>
      <c r="D1" s="439"/>
      <c r="E1" s="439"/>
      <c r="F1" s="439"/>
      <c r="G1" s="439"/>
    </row>
    <row r="2" spans="1:7" s="48" customFormat="1" ht="15.5" x14ac:dyDescent="0.35">
      <c r="A2" s="49" t="s">
        <v>799</v>
      </c>
      <c r="B2" s="45" t="s">
        <v>800</v>
      </c>
      <c r="C2" s="45" t="s">
        <v>801</v>
      </c>
      <c r="D2" s="50"/>
      <c r="E2" s="49" t="s">
        <v>799</v>
      </c>
      <c r="F2" s="45" t="s">
        <v>800</v>
      </c>
      <c r="G2" s="45" t="s">
        <v>801</v>
      </c>
    </row>
    <row r="3" spans="1:7" x14ac:dyDescent="0.35">
      <c r="A3" s="82" t="s">
        <v>4</v>
      </c>
      <c r="B3" s="83">
        <v>5571</v>
      </c>
      <c r="C3" s="83">
        <v>22159</v>
      </c>
      <c r="D3" s="51"/>
      <c r="E3" s="82" t="s">
        <v>77</v>
      </c>
      <c r="F3" s="83">
        <v>552</v>
      </c>
      <c r="G3" s="83">
        <v>2208</v>
      </c>
    </row>
    <row r="4" spans="1:7" x14ac:dyDescent="0.35">
      <c r="A4" s="82" t="s">
        <v>6</v>
      </c>
      <c r="B4" s="83">
        <v>5128</v>
      </c>
      <c r="C4" s="83">
        <v>15384</v>
      </c>
      <c r="D4" s="51"/>
      <c r="E4" s="82" t="s">
        <v>70</v>
      </c>
      <c r="F4" s="83">
        <v>531</v>
      </c>
      <c r="G4" s="83">
        <v>2655</v>
      </c>
    </row>
    <row r="5" spans="1:7" x14ac:dyDescent="0.35">
      <c r="A5" s="82" t="s">
        <v>8</v>
      </c>
      <c r="B5" s="83">
        <v>4372</v>
      </c>
      <c r="C5" s="83">
        <v>13116</v>
      </c>
      <c r="D5" s="51"/>
      <c r="E5" s="82" t="s">
        <v>7</v>
      </c>
      <c r="F5" s="83">
        <v>525</v>
      </c>
      <c r="G5" s="83">
        <v>1575</v>
      </c>
    </row>
    <row r="6" spans="1:7" x14ac:dyDescent="0.35">
      <c r="A6" s="82" t="s">
        <v>15</v>
      </c>
      <c r="B6" s="83">
        <v>3979</v>
      </c>
      <c r="C6" s="83">
        <v>11937</v>
      </c>
      <c r="D6" s="51"/>
      <c r="E6" s="82" t="s">
        <v>10</v>
      </c>
      <c r="F6" s="83">
        <v>505</v>
      </c>
      <c r="G6" s="83">
        <v>1515</v>
      </c>
    </row>
    <row r="7" spans="1:7" ht="29" x14ac:dyDescent="0.35">
      <c r="A7" s="82" t="s">
        <v>11</v>
      </c>
      <c r="B7" s="83">
        <v>3950</v>
      </c>
      <c r="C7" s="83">
        <v>11850</v>
      </c>
      <c r="D7" s="51"/>
      <c r="E7" s="82" t="s">
        <v>29</v>
      </c>
      <c r="F7" s="83">
        <v>497</v>
      </c>
      <c r="G7" s="83">
        <v>1421</v>
      </c>
    </row>
    <row r="8" spans="1:7" x14ac:dyDescent="0.35">
      <c r="A8" s="82" t="s">
        <v>13</v>
      </c>
      <c r="B8" s="83">
        <v>3532</v>
      </c>
      <c r="C8" s="83">
        <v>10596</v>
      </c>
      <c r="D8" s="51"/>
      <c r="E8" s="82" t="s">
        <v>23</v>
      </c>
      <c r="F8" s="83">
        <v>497</v>
      </c>
      <c r="G8" s="83">
        <v>1491</v>
      </c>
    </row>
    <row r="9" spans="1:7" x14ac:dyDescent="0.35">
      <c r="A9" s="82" t="s">
        <v>18</v>
      </c>
      <c r="B9" s="83">
        <v>2082</v>
      </c>
      <c r="C9" s="83">
        <v>8328</v>
      </c>
      <c r="D9" s="51"/>
      <c r="E9" s="82" t="s">
        <v>816</v>
      </c>
      <c r="F9" s="83">
        <v>461</v>
      </c>
      <c r="G9" s="83">
        <v>2305</v>
      </c>
    </row>
    <row r="10" spans="1:7" x14ac:dyDescent="0.35">
      <c r="A10" s="82" t="s">
        <v>793</v>
      </c>
      <c r="B10" s="83">
        <v>1776</v>
      </c>
      <c r="C10" s="83">
        <v>7104</v>
      </c>
      <c r="D10" s="51"/>
      <c r="E10" s="82" t="s">
        <v>17</v>
      </c>
      <c r="F10" s="83">
        <v>439</v>
      </c>
      <c r="G10" s="83">
        <v>878</v>
      </c>
    </row>
    <row r="11" spans="1:7" x14ac:dyDescent="0.35">
      <c r="A11" s="82" t="s">
        <v>24</v>
      </c>
      <c r="B11" s="83">
        <v>1466</v>
      </c>
      <c r="C11" s="83">
        <v>4398</v>
      </c>
      <c r="D11" s="51"/>
      <c r="E11" s="82" t="s">
        <v>71</v>
      </c>
      <c r="F11" s="83">
        <v>429</v>
      </c>
      <c r="G11" s="83">
        <v>1716</v>
      </c>
    </row>
    <row r="12" spans="1:7" x14ac:dyDescent="0.35">
      <c r="A12" s="82" t="s">
        <v>37</v>
      </c>
      <c r="B12" s="83">
        <v>1460</v>
      </c>
      <c r="C12" s="83">
        <v>4380</v>
      </c>
      <c r="D12" s="51"/>
      <c r="E12" s="82" t="s">
        <v>34</v>
      </c>
      <c r="F12" s="83">
        <v>420</v>
      </c>
      <c r="G12" s="83">
        <v>1260</v>
      </c>
    </row>
    <row r="13" spans="1:7" x14ac:dyDescent="0.35">
      <c r="A13" s="82" t="s">
        <v>30</v>
      </c>
      <c r="B13" s="83">
        <v>1455</v>
      </c>
      <c r="C13" s="83">
        <v>4365</v>
      </c>
      <c r="D13" s="51"/>
      <c r="E13" s="82" t="s">
        <v>46</v>
      </c>
      <c r="F13" s="83">
        <v>419</v>
      </c>
      <c r="G13" s="83">
        <v>1257</v>
      </c>
    </row>
    <row r="14" spans="1:7" x14ac:dyDescent="0.35">
      <c r="A14" s="82" t="s">
        <v>27</v>
      </c>
      <c r="B14" s="83">
        <v>1433</v>
      </c>
      <c r="C14" s="83">
        <v>7165</v>
      </c>
      <c r="D14" s="51"/>
      <c r="E14" s="82" t="s">
        <v>12</v>
      </c>
      <c r="F14" s="83">
        <v>411</v>
      </c>
      <c r="G14" s="83">
        <v>1233</v>
      </c>
    </row>
    <row r="15" spans="1:7" x14ac:dyDescent="0.35">
      <c r="A15" s="82" t="s">
        <v>20</v>
      </c>
      <c r="B15" s="83">
        <v>1431</v>
      </c>
      <c r="C15" s="83">
        <v>7155</v>
      </c>
      <c r="D15" s="51"/>
      <c r="E15" s="82" t="s">
        <v>817</v>
      </c>
      <c r="F15" s="83">
        <v>409</v>
      </c>
      <c r="G15" s="83">
        <v>1227</v>
      </c>
    </row>
    <row r="16" spans="1:7" x14ac:dyDescent="0.35">
      <c r="A16" s="82" t="s">
        <v>794</v>
      </c>
      <c r="B16" s="83">
        <v>1341</v>
      </c>
      <c r="C16" s="83">
        <v>2682</v>
      </c>
      <c r="D16" s="51"/>
      <c r="E16" s="82" t="s">
        <v>14</v>
      </c>
      <c r="F16" s="83">
        <v>398</v>
      </c>
      <c r="G16" s="83">
        <v>1194</v>
      </c>
    </row>
    <row r="17" spans="1:7" x14ac:dyDescent="0.35">
      <c r="A17" s="82" t="s">
        <v>33</v>
      </c>
      <c r="B17" s="83">
        <v>1335</v>
      </c>
      <c r="C17" s="83">
        <v>4005</v>
      </c>
      <c r="D17" s="51"/>
      <c r="E17" s="82" t="s">
        <v>52</v>
      </c>
      <c r="F17" s="83">
        <v>398</v>
      </c>
      <c r="G17" s="83">
        <v>1194</v>
      </c>
    </row>
    <row r="18" spans="1:7" x14ac:dyDescent="0.35">
      <c r="A18" s="82" t="s">
        <v>22</v>
      </c>
      <c r="B18" s="83">
        <v>1308</v>
      </c>
      <c r="C18" s="83">
        <v>5232</v>
      </c>
      <c r="D18" s="51"/>
      <c r="E18" s="82" t="s">
        <v>9</v>
      </c>
      <c r="F18" s="83">
        <v>396</v>
      </c>
      <c r="G18" s="83">
        <v>1188</v>
      </c>
    </row>
    <row r="19" spans="1:7" x14ac:dyDescent="0.35">
      <c r="A19" s="82" t="s">
        <v>35</v>
      </c>
      <c r="B19" s="83">
        <v>1184</v>
      </c>
      <c r="C19" s="83">
        <v>4736</v>
      </c>
      <c r="D19" s="51"/>
      <c r="E19" s="82" t="s">
        <v>38</v>
      </c>
      <c r="F19" s="83">
        <v>390</v>
      </c>
      <c r="G19" s="83">
        <v>1170</v>
      </c>
    </row>
    <row r="20" spans="1:7" x14ac:dyDescent="0.35">
      <c r="A20" s="82" t="s">
        <v>28</v>
      </c>
      <c r="B20" s="83">
        <v>1166</v>
      </c>
      <c r="C20" s="83">
        <v>4664</v>
      </c>
      <c r="D20" s="51"/>
      <c r="E20" s="82" t="s">
        <v>5</v>
      </c>
      <c r="F20" s="83">
        <v>387</v>
      </c>
      <c r="G20" s="83">
        <v>1935</v>
      </c>
    </row>
    <row r="21" spans="1:7" x14ac:dyDescent="0.35">
      <c r="A21" s="82" t="s">
        <v>58</v>
      </c>
      <c r="B21" s="83">
        <v>1124</v>
      </c>
      <c r="C21" s="83">
        <v>3372</v>
      </c>
      <c r="D21" s="51"/>
      <c r="E21" s="82" t="s">
        <v>61</v>
      </c>
      <c r="F21" s="83">
        <v>382</v>
      </c>
      <c r="G21" s="83">
        <v>1146</v>
      </c>
    </row>
    <row r="22" spans="1:7" x14ac:dyDescent="0.35">
      <c r="A22" s="82" t="s">
        <v>39</v>
      </c>
      <c r="B22" s="83">
        <v>1096</v>
      </c>
      <c r="C22" s="83">
        <v>4384</v>
      </c>
      <c r="D22" s="51"/>
      <c r="E22" s="82" t="s">
        <v>44</v>
      </c>
      <c r="F22" s="83">
        <v>381</v>
      </c>
      <c r="G22" s="83">
        <v>1143</v>
      </c>
    </row>
    <row r="23" spans="1:7" x14ac:dyDescent="0.35">
      <c r="A23" s="82" t="s">
        <v>49</v>
      </c>
      <c r="B23" s="83">
        <v>1090</v>
      </c>
      <c r="C23" s="83">
        <v>4360</v>
      </c>
      <c r="D23" s="51"/>
      <c r="E23" s="82" t="s">
        <v>36</v>
      </c>
      <c r="F23" s="83">
        <v>381</v>
      </c>
      <c r="G23" s="83">
        <v>1143</v>
      </c>
    </row>
    <row r="24" spans="1:7" x14ac:dyDescent="0.35">
      <c r="A24" s="82" t="s">
        <v>41</v>
      </c>
      <c r="B24" s="83">
        <v>1085</v>
      </c>
      <c r="C24" s="83">
        <v>3255</v>
      </c>
      <c r="D24" s="51"/>
      <c r="E24" s="82" t="s">
        <v>31</v>
      </c>
      <c r="F24" s="83">
        <v>381</v>
      </c>
      <c r="G24" s="83">
        <v>1143</v>
      </c>
    </row>
    <row r="25" spans="1:7" x14ac:dyDescent="0.35">
      <c r="A25" s="82" t="s">
        <v>51</v>
      </c>
      <c r="B25" s="83">
        <v>1040</v>
      </c>
      <c r="C25" s="83">
        <v>3120</v>
      </c>
      <c r="D25" s="51"/>
      <c r="E25" s="82" t="s">
        <v>40</v>
      </c>
      <c r="F25" s="83">
        <v>366</v>
      </c>
      <c r="G25" s="83">
        <v>1098</v>
      </c>
    </row>
    <row r="26" spans="1:7" ht="29" x14ac:dyDescent="0.35">
      <c r="A26" s="82" t="s">
        <v>47</v>
      </c>
      <c r="B26" s="83">
        <v>1009</v>
      </c>
      <c r="C26" s="83">
        <v>3027</v>
      </c>
      <c r="D26" s="51"/>
      <c r="E26" s="82" t="s">
        <v>50</v>
      </c>
      <c r="F26" s="83">
        <v>365</v>
      </c>
      <c r="G26" s="83">
        <v>1095</v>
      </c>
    </row>
    <row r="27" spans="1:7" x14ac:dyDescent="0.35">
      <c r="A27" s="82" t="s">
        <v>55</v>
      </c>
      <c r="B27" s="83">
        <v>977</v>
      </c>
      <c r="C27" s="83">
        <v>4885</v>
      </c>
      <c r="D27" s="51"/>
      <c r="E27" s="82" t="s">
        <v>63</v>
      </c>
      <c r="F27" s="83">
        <v>356</v>
      </c>
      <c r="G27" s="83">
        <v>1068</v>
      </c>
    </row>
    <row r="28" spans="1:7" x14ac:dyDescent="0.35">
      <c r="A28" s="82" t="s">
        <v>75</v>
      </c>
      <c r="B28" s="83">
        <v>935</v>
      </c>
      <c r="C28" s="83">
        <v>2805</v>
      </c>
      <c r="D28" s="51"/>
      <c r="E28" s="82" t="s">
        <v>798</v>
      </c>
      <c r="F28" s="83">
        <v>356</v>
      </c>
      <c r="G28" s="83">
        <v>712</v>
      </c>
    </row>
    <row r="29" spans="1:7" x14ac:dyDescent="0.35">
      <c r="A29" s="82" t="s">
        <v>43</v>
      </c>
      <c r="B29" s="83">
        <v>933</v>
      </c>
      <c r="C29" s="83">
        <v>3732</v>
      </c>
      <c r="D29" s="51"/>
      <c r="E29" s="82" t="s">
        <v>56</v>
      </c>
      <c r="F29" s="83">
        <v>349</v>
      </c>
      <c r="G29" s="83">
        <v>1396</v>
      </c>
    </row>
    <row r="30" spans="1:7" x14ac:dyDescent="0.35">
      <c r="A30" s="82" t="s">
        <v>60</v>
      </c>
      <c r="B30" s="83">
        <v>901</v>
      </c>
      <c r="C30" s="83">
        <v>2703</v>
      </c>
      <c r="D30" s="51"/>
      <c r="E30" s="82" t="s">
        <v>818</v>
      </c>
      <c r="F30" s="83">
        <v>346</v>
      </c>
      <c r="G30" s="83">
        <v>968</v>
      </c>
    </row>
    <row r="31" spans="1:7" x14ac:dyDescent="0.35">
      <c r="A31" s="82" t="s">
        <v>53</v>
      </c>
      <c r="B31" s="83">
        <v>896</v>
      </c>
      <c r="C31" s="83">
        <v>3584</v>
      </c>
      <c r="D31" s="51"/>
      <c r="E31" s="82" t="s">
        <v>72</v>
      </c>
      <c r="F31" s="83">
        <v>343</v>
      </c>
      <c r="G31" s="83">
        <v>1029</v>
      </c>
    </row>
    <row r="32" spans="1:7" x14ac:dyDescent="0.35">
      <c r="A32" s="82" t="s">
        <v>66</v>
      </c>
      <c r="B32" s="83">
        <v>881</v>
      </c>
      <c r="C32" s="83">
        <v>2643</v>
      </c>
      <c r="D32" s="51"/>
      <c r="E32" s="82" t="s">
        <v>82</v>
      </c>
      <c r="F32" s="83">
        <v>332</v>
      </c>
      <c r="G32" s="83">
        <v>996</v>
      </c>
    </row>
    <row r="33" spans="1:10" ht="29" x14ac:dyDescent="0.35">
      <c r="A33" s="82" t="s">
        <v>32</v>
      </c>
      <c r="B33" s="83">
        <v>849</v>
      </c>
      <c r="C33" s="83">
        <v>849</v>
      </c>
      <c r="D33" s="51"/>
      <c r="E33" s="82" t="s">
        <v>21</v>
      </c>
      <c r="F33" s="83">
        <v>331</v>
      </c>
      <c r="G33" s="83">
        <v>1655</v>
      </c>
    </row>
    <row r="34" spans="1:10" x14ac:dyDescent="0.35">
      <c r="A34" s="82" t="s">
        <v>45</v>
      </c>
      <c r="B34" s="83">
        <v>847</v>
      </c>
      <c r="C34" s="83">
        <v>2541</v>
      </c>
      <c r="D34" s="51"/>
      <c r="E34" s="82" t="s">
        <v>57</v>
      </c>
      <c r="F34" s="83">
        <v>326</v>
      </c>
      <c r="G34" s="83">
        <v>1304</v>
      </c>
    </row>
    <row r="35" spans="1:10" ht="29" x14ac:dyDescent="0.35">
      <c r="A35" s="82" t="s">
        <v>795</v>
      </c>
      <c r="B35" s="83">
        <v>832</v>
      </c>
      <c r="C35" s="83">
        <v>2496</v>
      </c>
      <c r="D35" s="51"/>
      <c r="E35" s="82" t="s">
        <v>819</v>
      </c>
      <c r="F35" s="83">
        <v>325</v>
      </c>
      <c r="G35" s="83">
        <v>1300</v>
      </c>
    </row>
    <row r="36" spans="1:10" x14ac:dyDescent="0.35">
      <c r="A36" s="82" t="s">
        <v>68</v>
      </c>
      <c r="B36" s="83">
        <v>829</v>
      </c>
      <c r="C36" s="83">
        <v>829</v>
      </c>
      <c r="D36" s="51"/>
      <c r="E36" s="80" t="s">
        <v>84</v>
      </c>
      <c r="F36" s="81">
        <v>323</v>
      </c>
      <c r="G36" s="81">
        <v>323</v>
      </c>
      <c r="I36" s="80"/>
    </row>
    <row r="37" spans="1:10" x14ac:dyDescent="0.35">
      <c r="A37" s="82" t="s">
        <v>64</v>
      </c>
      <c r="B37" s="83">
        <v>818</v>
      </c>
      <c r="C37" s="83">
        <v>4908</v>
      </c>
      <c r="D37" s="51"/>
      <c r="E37" s="82" t="s">
        <v>78</v>
      </c>
      <c r="F37" s="83">
        <v>321</v>
      </c>
      <c r="G37" s="83">
        <v>963</v>
      </c>
      <c r="I37" s="80"/>
      <c r="J37" s="80"/>
    </row>
    <row r="38" spans="1:10" x14ac:dyDescent="0.35">
      <c r="A38" s="82" t="s">
        <v>85</v>
      </c>
      <c r="B38" s="83">
        <v>787</v>
      </c>
      <c r="C38" s="83">
        <v>3935</v>
      </c>
      <c r="D38" s="51"/>
      <c r="E38" s="82" t="s">
        <v>59</v>
      </c>
      <c r="F38" s="83">
        <v>319</v>
      </c>
      <c r="G38" s="83">
        <v>903</v>
      </c>
    </row>
    <row r="39" spans="1:10" x14ac:dyDescent="0.35">
      <c r="A39" s="82" t="s">
        <v>86</v>
      </c>
      <c r="B39" s="83">
        <v>763</v>
      </c>
      <c r="C39" s="83">
        <v>2289</v>
      </c>
      <c r="D39" s="51"/>
      <c r="E39" s="82" t="s">
        <v>74</v>
      </c>
      <c r="F39" s="83">
        <v>317</v>
      </c>
      <c r="G39" s="83">
        <v>1268</v>
      </c>
    </row>
    <row r="40" spans="1:10" x14ac:dyDescent="0.35">
      <c r="A40" s="82" t="s">
        <v>81</v>
      </c>
      <c r="B40" s="83">
        <v>725</v>
      </c>
      <c r="C40" s="83">
        <v>2175</v>
      </c>
      <c r="D40" s="51"/>
      <c r="E40" s="82" t="s">
        <v>42</v>
      </c>
      <c r="F40" s="83">
        <v>312</v>
      </c>
      <c r="G40" s="83">
        <v>936</v>
      </c>
    </row>
    <row r="41" spans="1:10" ht="29" x14ac:dyDescent="0.35">
      <c r="A41" s="82" t="s">
        <v>73</v>
      </c>
      <c r="B41" s="83">
        <v>722</v>
      </c>
      <c r="C41" s="83">
        <v>2166</v>
      </c>
      <c r="D41" s="51"/>
      <c r="E41" s="82" t="s">
        <v>67</v>
      </c>
      <c r="F41" s="83">
        <v>311</v>
      </c>
      <c r="G41" s="83">
        <v>933</v>
      </c>
    </row>
    <row r="42" spans="1:10" x14ac:dyDescent="0.35">
      <c r="A42" s="82" t="s">
        <v>88</v>
      </c>
      <c r="B42" s="83">
        <v>681</v>
      </c>
      <c r="C42" s="83">
        <v>2043</v>
      </c>
      <c r="D42" s="51"/>
      <c r="E42" s="82" t="s">
        <v>820</v>
      </c>
      <c r="F42" s="83">
        <v>304</v>
      </c>
      <c r="G42" s="83">
        <v>912</v>
      </c>
    </row>
    <row r="43" spans="1:10" x14ac:dyDescent="0.35">
      <c r="A43" s="82" t="s">
        <v>80</v>
      </c>
      <c r="B43" s="83">
        <v>679</v>
      </c>
      <c r="C43" s="83">
        <v>2716</v>
      </c>
      <c r="D43" s="51"/>
      <c r="E43" s="82" t="s">
        <v>65</v>
      </c>
      <c r="F43" s="83">
        <v>294</v>
      </c>
      <c r="G43" s="83">
        <v>882</v>
      </c>
    </row>
    <row r="44" spans="1:10" ht="29" x14ac:dyDescent="0.35">
      <c r="A44" s="82" t="s">
        <v>796</v>
      </c>
      <c r="B44" s="83">
        <v>677</v>
      </c>
      <c r="C44" s="83">
        <v>1354</v>
      </c>
      <c r="D44" s="51"/>
      <c r="E44" s="82" t="s">
        <v>54</v>
      </c>
      <c r="F44" s="83">
        <v>283</v>
      </c>
      <c r="G44" s="83">
        <v>1415</v>
      </c>
    </row>
    <row r="45" spans="1:10" x14ac:dyDescent="0.35">
      <c r="A45" s="82" t="s">
        <v>87</v>
      </c>
      <c r="B45" s="83">
        <v>653</v>
      </c>
      <c r="C45" s="83">
        <v>1959</v>
      </c>
      <c r="D45" s="51"/>
      <c r="E45" s="82" t="s">
        <v>69</v>
      </c>
      <c r="F45" s="83">
        <v>279</v>
      </c>
      <c r="G45" s="83">
        <v>837</v>
      </c>
    </row>
    <row r="46" spans="1:10" x14ac:dyDescent="0.35">
      <c r="A46" s="82" t="s">
        <v>62</v>
      </c>
      <c r="B46" s="83">
        <v>650</v>
      </c>
      <c r="C46" s="83">
        <v>3250</v>
      </c>
      <c r="D46" s="51"/>
      <c r="E46" s="82" t="s">
        <v>89</v>
      </c>
      <c r="F46" s="83">
        <v>274</v>
      </c>
      <c r="G46" s="83">
        <v>822</v>
      </c>
    </row>
    <row r="47" spans="1:10" x14ac:dyDescent="0.35">
      <c r="A47" s="82" t="s">
        <v>79</v>
      </c>
      <c r="B47" s="83">
        <v>641</v>
      </c>
      <c r="C47" s="83">
        <v>1923</v>
      </c>
      <c r="D47" s="51"/>
      <c r="E47" s="82" t="s">
        <v>821</v>
      </c>
      <c r="F47" s="83">
        <v>270</v>
      </c>
      <c r="G47" s="83">
        <v>1350</v>
      </c>
    </row>
    <row r="48" spans="1:10" x14ac:dyDescent="0.35">
      <c r="A48" s="82" t="s">
        <v>83</v>
      </c>
      <c r="B48" s="83">
        <v>603</v>
      </c>
      <c r="C48" s="83">
        <v>1809</v>
      </c>
      <c r="D48" s="51"/>
      <c r="E48" s="82" t="s">
        <v>25</v>
      </c>
      <c r="F48" s="83">
        <v>263</v>
      </c>
      <c r="G48" s="83">
        <v>1315</v>
      </c>
    </row>
    <row r="49" spans="1:7" x14ac:dyDescent="0.35">
      <c r="A49" s="82" t="s">
        <v>19</v>
      </c>
      <c r="B49" s="83">
        <v>580</v>
      </c>
      <c r="C49" s="83">
        <v>1740</v>
      </c>
      <c r="D49" s="51"/>
      <c r="E49" s="82" t="s">
        <v>48</v>
      </c>
      <c r="F49" s="83">
        <v>262</v>
      </c>
      <c r="G49" s="83">
        <v>786</v>
      </c>
    </row>
    <row r="50" spans="1:7" x14ac:dyDescent="0.35">
      <c r="A50" s="82" t="s">
        <v>26</v>
      </c>
      <c r="B50" s="83">
        <v>573</v>
      </c>
      <c r="C50" s="83">
        <v>1719</v>
      </c>
      <c r="D50" s="51"/>
      <c r="E50" s="82" t="s">
        <v>822</v>
      </c>
      <c r="F50" s="83">
        <v>261</v>
      </c>
      <c r="G50" s="83">
        <v>1044</v>
      </c>
    </row>
    <row r="51" spans="1:7" x14ac:dyDescent="0.35">
      <c r="A51" s="82" t="s">
        <v>797</v>
      </c>
      <c r="B51" s="83">
        <v>570</v>
      </c>
      <c r="C51" s="83">
        <v>1710</v>
      </c>
      <c r="D51" s="51"/>
      <c r="E51" s="82" t="s">
        <v>823</v>
      </c>
      <c r="F51" s="83">
        <v>260</v>
      </c>
      <c r="G51" s="83">
        <v>780</v>
      </c>
    </row>
    <row r="52" spans="1:7" x14ac:dyDescent="0.35">
      <c r="A52" s="82" t="s">
        <v>16</v>
      </c>
      <c r="B52" s="83">
        <v>565</v>
      </c>
      <c r="C52" s="83">
        <v>3390</v>
      </c>
      <c r="D52" s="51"/>
      <c r="E52" s="82" t="s">
        <v>76</v>
      </c>
      <c r="F52" s="83">
        <v>257</v>
      </c>
      <c r="G52" s="83">
        <v>771</v>
      </c>
    </row>
    <row r="53" spans="1:7" s="56" customFormat="1" x14ac:dyDescent="0.35">
      <c r="A53" s="440" t="s">
        <v>824</v>
      </c>
      <c r="B53" s="440"/>
      <c r="C53" s="440"/>
      <c r="D53" s="440"/>
      <c r="E53" s="440"/>
      <c r="F53" s="84">
        <v>0.71189283784546653</v>
      </c>
      <c r="G53" s="84">
        <v>0.73470198414069088</v>
      </c>
    </row>
    <row r="55" spans="1:7" x14ac:dyDescent="0.35">
      <c r="A55" s="85" t="s">
        <v>825</v>
      </c>
    </row>
    <row r="57" spans="1:7" x14ac:dyDescent="0.35">
      <c r="A57" s="54"/>
      <c r="B57" s="55"/>
      <c r="C57" s="55"/>
      <c r="D57" s="54"/>
      <c r="E57" s="54"/>
      <c r="F57" s="55"/>
      <c r="G57" s="55"/>
    </row>
    <row r="58" spans="1:7" x14ac:dyDescent="0.35">
      <c r="B58" s="85"/>
      <c r="C58" s="85"/>
      <c r="D58" s="86"/>
      <c r="E58" s="52"/>
    </row>
    <row r="102" spans="11:13" x14ac:dyDescent="0.35">
      <c r="K102" s="53" t="e">
        <f>SUM(#REF!)</f>
        <v>#REF!</v>
      </c>
      <c r="L102" s="87" t="e">
        <f>#REF!/#REF!</f>
        <v>#REF!</v>
      </c>
      <c r="M102" s="87" t="e">
        <f>K102/K103</f>
        <v>#REF!</v>
      </c>
    </row>
    <row r="103" spans="11:13" x14ac:dyDescent="0.35">
      <c r="K103" s="53" t="e">
        <f>SUM(#REF!)</f>
        <v>#REF!</v>
      </c>
    </row>
  </sheetData>
  <sheetProtection algorithmName="SHA-512" hashValue="R9i6vaPBq5kOBTL1kHaEXS8Zg85uIXxkzILc4mhFV5R7K0jF9IMelRiGBk4zUwhdUfeu2pKPLiYFF33+aExiMw==" saltValue="7Yymss/bl49AAwNffYwBxA==" spinCount="100000" sheet="1" objects="1" scenarios="1" sort="0" autoFilter="0"/>
  <autoFilter ref="A1:G53">
    <filterColumn colId="0" showButton="0"/>
    <filterColumn colId="1" showButton="0"/>
    <filterColumn colId="2" showButton="0"/>
    <filterColumn colId="3" showButton="0"/>
    <filterColumn colId="4" showButton="0"/>
    <filterColumn colId="5" showButton="0"/>
  </autoFilter>
  <mergeCells count="2">
    <mergeCell ref="A1:G1"/>
    <mergeCell ref="A53:E53"/>
  </mergeCells>
  <printOptions horizontalCentered="1"/>
  <pageMargins left="0.45" right="0.45" top="0.5" bottom="0.5" header="0.3" footer="0.3"/>
  <pageSetup scale="5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5"/>
  <sheetViews>
    <sheetView view="pageBreakPreview" topLeftCell="B1" zoomScaleNormal="69" zoomScaleSheetLayoutView="100" workbookViewId="0">
      <selection activeCell="B5" sqref="B5"/>
    </sheetView>
  </sheetViews>
  <sheetFormatPr defaultColWidth="51.26953125" defaultRowHeight="14.5" x14ac:dyDescent="0.35"/>
  <cols>
    <col min="1" max="1" width="51.26953125" style="352"/>
    <col min="2" max="2" width="8.453125" style="352" bestFit="1" customWidth="1"/>
    <col min="3" max="3" width="6.1796875" style="352" bestFit="1" customWidth="1"/>
    <col min="4" max="4" width="1.54296875" style="352" customWidth="1"/>
    <col min="5" max="5" width="45.453125" style="352" bestFit="1" customWidth="1"/>
    <col min="6" max="6" width="8.453125" style="352" bestFit="1" customWidth="1"/>
    <col min="7" max="7" width="6.1796875" style="352" bestFit="1" customWidth="1"/>
    <col min="8" max="8" width="1.81640625" style="352" customWidth="1"/>
    <col min="9" max="9" width="51.26953125" style="352"/>
    <col min="10" max="11" width="8.453125" style="352" bestFit="1" customWidth="1"/>
    <col min="12" max="12" width="1.81640625" style="352" customWidth="1"/>
    <col min="13" max="13" width="51.26953125" style="352"/>
    <col min="14" max="14" width="8.453125" style="352" bestFit="1" customWidth="1"/>
    <col min="15" max="15" width="6.1796875" style="352" bestFit="1" customWidth="1"/>
    <col min="16" max="16384" width="51.26953125" style="352"/>
  </cols>
  <sheetData>
    <row r="1" spans="1:16" ht="18" x14ac:dyDescent="0.35">
      <c r="A1" s="441" t="s">
        <v>1262</v>
      </c>
      <c r="B1" s="441"/>
      <c r="C1" s="441"/>
      <c r="D1" s="441"/>
      <c r="E1" s="441"/>
      <c r="F1" s="441"/>
      <c r="G1" s="441"/>
      <c r="H1" s="441"/>
      <c r="I1" s="441"/>
      <c r="J1" s="441"/>
      <c r="K1" s="441"/>
      <c r="L1" s="441"/>
      <c r="M1" s="441"/>
      <c r="N1" s="441"/>
      <c r="O1" s="441"/>
      <c r="P1" s="351"/>
    </row>
    <row r="2" spans="1:16" ht="15.5" x14ac:dyDescent="0.35">
      <c r="A2" s="442" t="s">
        <v>832</v>
      </c>
      <c r="B2" s="443"/>
      <c r="C2" s="444"/>
      <c r="D2" s="353"/>
      <c r="E2" s="445" t="s">
        <v>829</v>
      </c>
      <c r="F2" s="446"/>
      <c r="G2" s="447"/>
      <c r="H2" s="354"/>
      <c r="I2" s="448" t="s">
        <v>830</v>
      </c>
      <c r="J2" s="449"/>
      <c r="K2" s="450"/>
      <c r="L2" s="354"/>
      <c r="M2" s="451" t="s">
        <v>831</v>
      </c>
      <c r="N2" s="452"/>
      <c r="O2" s="453"/>
      <c r="P2" s="355"/>
    </row>
    <row r="3" spans="1:16" x14ac:dyDescent="0.35">
      <c r="A3" s="356" t="s">
        <v>1163</v>
      </c>
      <c r="B3" s="357" t="s">
        <v>1164</v>
      </c>
      <c r="C3" s="357" t="s">
        <v>1165</v>
      </c>
      <c r="D3" s="358"/>
      <c r="E3" s="359" t="s">
        <v>1163</v>
      </c>
      <c r="F3" s="360" t="s">
        <v>1164</v>
      </c>
      <c r="G3" s="360" t="s">
        <v>1165</v>
      </c>
      <c r="H3" s="358"/>
      <c r="I3" s="361" t="s">
        <v>1163</v>
      </c>
      <c r="J3" s="362" t="s">
        <v>1164</v>
      </c>
      <c r="K3" s="362" t="s">
        <v>1165</v>
      </c>
      <c r="L3" s="358"/>
      <c r="M3" s="363" t="s">
        <v>1163</v>
      </c>
      <c r="N3" s="364" t="s">
        <v>1164</v>
      </c>
      <c r="O3" s="363" t="s">
        <v>1165</v>
      </c>
      <c r="P3" s="351"/>
    </row>
    <row r="4" spans="1:16" x14ac:dyDescent="0.35">
      <c r="A4" s="365" t="s">
        <v>8</v>
      </c>
      <c r="B4" s="366">
        <v>1124</v>
      </c>
      <c r="C4" s="366">
        <v>3372</v>
      </c>
      <c r="D4" s="367"/>
      <c r="E4" s="500" t="s">
        <v>1166</v>
      </c>
      <c r="F4" s="501">
        <v>1137</v>
      </c>
      <c r="G4" s="501">
        <v>4573</v>
      </c>
      <c r="H4" s="367"/>
      <c r="I4" s="368" t="s">
        <v>4</v>
      </c>
      <c r="J4" s="369">
        <v>2694</v>
      </c>
      <c r="K4" s="369">
        <v>10910</v>
      </c>
      <c r="L4" s="367"/>
      <c r="M4" s="370" t="s">
        <v>4</v>
      </c>
      <c r="N4" s="369">
        <v>1293</v>
      </c>
      <c r="O4" s="369">
        <v>5335</v>
      </c>
      <c r="P4" s="351"/>
    </row>
    <row r="5" spans="1:16" x14ac:dyDescent="0.35">
      <c r="A5" s="365" t="s">
        <v>13</v>
      </c>
      <c r="B5" s="366">
        <v>1011</v>
      </c>
      <c r="C5" s="366">
        <v>3033</v>
      </c>
      <c r="D5" s="367"/>
      <c r="E5" s="500" t="s">
        <v>1167</v>
      </c>
      <c r="F5" s="501">
        <v>939</v>
      </c>
      <c r="G5" s="501">
        <v>2817</v>
      </c>
      <c r="H5" s="367"/>
      <c r="I5" s="368" t="s">
        <v>6</v>
      </c>
      <c r="J5" s="369">
        <v>2424</v>
      </c>
      <c r="K5" s="369">
        <v>7272</v>
      </c>
      <c r="L5" s="367"/>
      <c r="M5" s="370" t="s">
        <v>6</v>
      </c>
      <c r="N5" s="369">
        <v>1001</v>
      </c>
      <c r="O5" s="369">
        <v>3003</v>
      </c>
      <c r="P5" s="351"/>
    </row>
    <row r="6" spans="1:16" x14ac:dyDescent="0.35">
      <c r="A6" s="365" t="s">
        <v>11</v>
      </c>
      <c r="B6" s="366">
        <v>842</v>
      </c>
      <c r="C6" s="366">
        <v>2526</v>
      </c>
      <c r="D6" s="367"/>
      <c r="E6" s="500" t="s">
        <v>1168</v>
      </c>
      <c r="F6" s="501">
        <v>765</v>
      </c>
      <c r="G6" s="501">
        <v>2295</v>
      </c>
      <c r="H6" s="367"/>
      <c r="I6" s="368" t="s">
        <v>15</v>
      </c>
      <c r="J6" s="369">
        <v>1743</v>
      </c>
      <c r="K6" s="369">
        <v>5229</v>
      </c>
      <c r="L6" s="367"/>
      <c r="M6" s="370" t="s">
        <v>18</v>
      </c>
      <c r="N6" s="369">
        <v>654</v>
      </c>
      <c r="O6" s="369">
        <v>2616</v>
      </c>
      <c r="P6" s="351"/>
    </row>
    <row r="7" spans="1:16" x14ac:dyDescent="0.35">
      <c r="A7" s="365" t="s">
        <v>15</v>
      </c>
      <c r="B7" s="366">
        <v>817</v>
      </c>
      <c r="C7" s="366">
        <v>2451</v>
      </c>
      <c r="D7" s="367"/>
      <c r="E7" s="500" t="s">
        <v>1169</v>
      </c>
      <c r="F7" s="501">
        <v>736</v>
      </c>
      <c r="G7" s="501">
        <v>2208</v>
      </c>
      <c r="H7" s="367"/>
      <c r="I7" s="368" t="s">
        <v>8</v>
      </c>
      <c r="J7" s="369">
        <v>1620</v>
      </c>
      <c r="K7" s="369">
        <v>4860</v>
      </c>
      <c r="L7" s="367"/>
      <c r="M7" s="370" t="s">
        <v>8</v>
      </c>
      <c r="N7" s="369">
        <v>863</v>
      </c>
      <c r="O7" s="369">
        <v>2589</v>
      </c>
      <c r="P7" s="351"/>
    </row>
    <row r="8" spans="1:16" x14ac:dyDescent="0.35">
      <c r="A8" s="365" t="s">
        <v>6</v>
      </c>
      <c r="B8" s="366">
        <v>764</v>
      </c>
      <c r="C8" s="366">
        <v>2292</v>
      </c>
      <c r="D8" s="367"/>
      <c r="E8" s="500" t="s">
        <v>1170</v>
      </c>
      <c r="F8" s="501">
        <v>673</v>
      </c>
      <c r="G8" s="501">
        <v>2019</v>
      </c>
      <c r="H8" s="367"/>
      <c r="I8" s="368" t="s">
        <v>11</v>
      </c>
      <c r="J8" s="369">
        <v>1613</v>
      </c>
      <c r="K8" s="369">
        <v>4839</v>
      </c>
      <c r="L8" s="367"/>
      <c r="M8" s="370" t="s">
        <v>11</v>
      </c>
      <c r="N8" s="369">
        <v>822</v>
      </c>
      <c r="O8" s="369">
        <v>2466</v>
      </c>
      <c r="P8" s="351"/>
    </row>
    <row r="9" spans="1:16" x14ac:dyDescent="0.35">
      <c r="A9" s="365" t="s">
        <v>51</v>
      </c>
      <c r="B9" s="366">
        <v>626</v>
      </c>
      <c r="C9" s="366">
        <v>1878</v>
      </c>
      <c r="D9" s="367"/>
      <c r="E9" s="500" t="s">
        <v>1171</v>
      </c>
      <c r="F9" s="501">
        <v>631</v>
      </c>
      <c r="G9" s="501">
        <v>1893</v>
      </c>
      <c r="H9" s="367"/>
      <c r="I9" s="368" t="s">
        <v>27</v>
      </c>
      <c r="J9" s="369">
        <v>765</v>
      </c>
      <c r="K9" s="369">
        <v>3825</v>
      </c>
      <c r="L9" s="367"/>
      <c r="M9" s="370" t="s">
        <v>15</v>
      </c>
      <c r="N9" s="369">
        <v>683</v>
      </c>
      <c r="O9" s="369">
        <v>2049</v>
      </c>
      <c r="P9" s="351"/>
    </row>
    <row r="10" spans="1:16" x14ac:dyDescent="0.35">
      <c r="A10" s="365" t="s">
        <v>37</v>
      </c>
      <c r="B10" s="366">
        <v>544</v>
      </c>
      <c r="C10" s="366">
        <v>1632</v>
      </c>
      <c r="D10" s="367"/>
      <c r="E10" s="500" t="s">
        <v>1172</v>
      </c>
      <c r="F10" s="501">
        <v>420</v>
      </c>
      <c r="G10" s="501">
        <v>1680</v>
      </c>
      <c r="H10" s="367"/>
      <c r="I10" s="368" t="s">
        <v>20</v>
      </c>
      <c r="J10" s="369">
        <v>758</v>
      </c>
      <c r="K10" s="369">
        <v>3790</v>
      </c>
      <c r="L10" s="367"/>
      <c r="M10" s="370" t="s">
        <v>13</v>
      </c>
      <c r="N10" s="369">
        <v>680</v>
      </c>
      <c r="O10" s="369">
        <v>2040</v>
      </c>
      <c r="P10" s="351"/>
    </row>
    <row r="11" spans="1:16" x14ac:dyDescent="0.35">
      <c r="A11" s="365" t="s">
        <v>75</v>
      </c>
      <c r="B11" s="366">
        <v>459</v>
      </c>
      <c r="C11" s="366">
        <v>1377</v>
      </c>
      <c r="D11" s="367"/>
      <c r="E11" s="500" t="s">
        <v>1173</v>
      </c>
      <c r="F11" s="501">
        <v>341</v>
      </c>
      <c r="G11" s="501">
        <v>1364</v>
      </c>
      <c r="H11" s="367"/>
      <c r="I11" s="368" t="s">
        <v>18</v>
      </c>
      <c r="J11" s="369">
        <v>913</v>
      </c>
      <c r="K11" s="369">
        <v>3652</v>
      </c>
      <c r="L11" s="367"/>
      <c r="M11" s="370" t="s">
        <v>35</v>
      </c>
      <c r="N11" s="369">
        <v>429</v>
      </c>
      <c r="O11" s="369">
        <v>1716</v>
      </c>
      <c r="P11" s="351"/>
    </row>
    <row r="12" spans="1:16" x14ac:dyDescent="0.35">
      <c r="A12" s="365" t="s">
        <v>4</v>
      </c>
      <c r="B12" s="366">
        <v>447</v>
      </c>
      <c r="C12" s="366">
        <v>1341</v>
      </c>
      <c r="D12" s="367"/>
      <c r="E12" s="500" t="s">
        <v>1174</v>
      </c>
      <c r="F12" s="501">
        <v>318</v>
      </c>
      <c r="G12" s="501">
        <v>1272</v>
      </c>
      <c r="H12" s="367"/>
      <c r="I12" s="368" t="s">
        <v>13</v>
      </c>
      <c r="J12" s="369">
        <v>1210</v>
      </c>
      <c r="K12" s="369">
        <v>3630</v>
      </c>
      <c r="L12" s="367"/>
      <c r="M12" s="370" t="s">
        <v>1175</v>
      </c>
      <c r="N12" s="369">
        <v>231</v>
      </c>
      <c r="O12" s="369">
        <v>1617</v>
      </c>
      <c r="P12" s="351"/>
    </row>
    <row r="13" spans="1:16" x14ac:dyDescent="0.35">
      <c r="A13" s="365" t="s">
        <v>30</v>
      </c>
      <c r="B13" s="366">
        <v>419</v>
      </c>
      <c r="C13" s="366">
        <v>1257</v>
      </c>
      <c r="D13" s="367"/>
      <c r="E13" s="500" t="s">
        <v>1176</v>
      </c>
      <c r="F13" s="501">
        <v>306</v>
      </c>
      <c r="G13" s="501">
        <v>1224</v>
      </c>
      <c r="H13" s="367"/>
      <c r="I13" s="368" t="s">
        <v>793</v>
      </c>
      <c r="J13" s="369">
        <v>808</v>
      </c>
      <c r="K13" s="369">
        <v>3232</v>
      </c>
      <c r="L13" s="367"/>
      <c r="M13" s="370" t="s">
        <v>1177</v>
      </c>
      <c r="N13" s="369">
        <v>221</v>
      </c>
      <c r="O13" s="369">
        <v>1547</v>
      </c>
      <c r="P13" s="351"/>
    </row>
    <row r="14" spans="1:16" x14ac:dyDescent="0.35">
      <c r="A14" s="365" t="s">
        <v>55</v>
      </c>
      <c r="B14" s="366">
        <v>240</v>
      </c>
      <c r="C14" s="366">
        <v>1200</v>
      </c>
      <c r="D14" s="367"/>
      <c r="E14" s="500" t="s">
        <v>1178</v>
      </c>
      <c r="F14" s="501">
        <v>290</v>
      </c>
      <c r="G14" s="501">
        <v>870</v>
      </c>
      <c r="H14" s="367"/>
      <c r="I14" s="368" t="s">
        <v>22</v>
      </c>
      <c r="J14" s="369">
        <v>730</v>
      </c>
      <c r="K14" s="369">
        <v>2920</v>
      </c>
      <c r="L14" s="367"/>
      <c r="M14" s="370" t="s">
        <v>64</v>
      </c>
      <c r="N14" s="369">
        <v>254</v>
      </c>
      <c r="O14" s="369">
        <v>1524</v>
      </c>
      <c r="P14" s="351"/>
    </row>
    <row r="15" spans="1:16" x14ac:dyDescent="0.35">
      <c r="A15" s="365" t="s">
        <v>27</v>
      </c>
      <c r="B15" s="366">
        <v>239</v>
      </c>
      <c r="C15" s="366">
        <v>1195</v>
      </c>
      <c r="D15" s="367"/>
      <c r="E15" s="500" t="s">
        <v>1179</v>
      </c>
      <c r="F15" s="501">
        <v>262</v>
      </c>
      <c r="G15" s="501">
        <v>1048</v>
      </c>
      <c r="H15" s="367"/>
      <c r="I15" s="368" t="s">
        <v>55</v>
      </c>
      <c r="J15" s="369">
        <v>507</v>
      </c>
      <c r="K15" s="369">
        <v>2535</v>
      </c>
      <c r="L15" s="367"/>
      <c r="M15" s="370" t="s">
        <v>85</v>
      </c>
      <c r="N15" s="369">
        <v>290</v>
      </c>
      <c r="O15" s="369">
        <v>1450</v>
      </c>
      <c r="P15" s="351"/>
    </row>
    <row r="16" spans="1:16" x14ac:dyDescent="0.35">
      <c r="A16" s="365" t="s">
        <v>793</v>
      </c>
      <c r="B16" s="366">
        <v>268</v>
      </c>
      <c r="C16" s="366">
        <v>1072</v>
      </c>
      <c r="D16" s="367"/>
      <c r="E16" s="500" t="s">
        <v>1180</v>
      </c>
      <c r="F16" s="501">
        <v>259</v>
      </c>
      <c r="G16" s="501">
        <v>777</v>
      </c>
      <c r="H16" s="367"/>
      <c r="I16" s="368" t="s">
        <v>28</v>
      </c>
      <c r="J16" s="369">
        <v>606</v>
      </c>
      <c r="K16" s="369">
        <v>2424</v>
      </c>
      <c r="L16" s="367"/>
      <c r="M16" s="370" t="s">
        <v>793</v>
      </c>
      <c r="N16" s="369">
        <v>359</v>
      </c>
      <c r="O16" s="369">
        <v>1436</v>
      </c>
      <c r="P16" s="351"/>
    </row>
    <row r="17" spans="1:16" x14ac:dyDescent="0.35">
      <c r="A17" s="365" t="s">
        <v>19</v>
      </c>
      <c r="B17" s="366">
        <v>355</v>
      </c>
      <c r="C17" s="366">
        <v>1065</v>
      </c>
      <c r="D17" s="367"/>
      <c r="E17" s="500" t="s">
        <v>1181</v>
      </c>
      <c r="F17" s="501">
        <v>246</v>
      </c>
      <c r="G17" s="501">
        <v>738</v>
      </c>
      <c r="H17" s="367"/>
      <c r="I17" s="368" t="s">
        <v>64</v>
      </c>
      <c r="J17" s="369">
        <v>404</v>
      </c>
      <c r="K17" s="369">
        <v>2424</v>
      </c>
      <c r="L17" s="367"/>
      <c r="M17" s="370" t="s">
        <v>16</v>
      </c>
      <c r="N17" s="369">
        <v>230</v>
      </c>
      <c r="O17" s="369">
        <v>1380</v>
      </c>
      <c r="P17" s="351"/>
    </row>
    <row r="18" spans="1:16" x14ac:dyDescent="0.35">
      <c r="A18" s="365" t="s">
        <v>24</v>
      </c>
      <c r="B18" s="366">
        <v>347</v>
      </c>
      <c r="C18" s="366">
        <v>1041</v>
      </c>
      <c r="D18" s="367"/>
      <c r="E18" s="500" t="s">
        <v>1182</v>
      </c>
      <c r="F18" s="501">
        <v>245</v>
      </c>
      <c r="G18" s="501">
        <v>1225</v>
      </c>
      <c r="H18" s="367"/>
      <c r="I18" s="368" t="s">
        <v>49</v>
      </c>
      <c r="J18" s="369">
        <v>584</v>
      </c>
      <c r="K18" s="369">
        <v>2336</v>
      </c>
      <c r="L18" s="367"/>
      <c r="M18" s="370" t="s">
        <v>43</v>
      </c>
      <c r="N18" s="369">
        <v>338</v>
      </c>
      <c r="O18" s="369">
        <v>1352</v>
      </c>
      <c r="P18" s="351"/>
    </row>
    <row r="19" spans="1:16" x14ac:dyDescent="0.35">
      <c r="A19" s="365" t="s">
        <v>81</v>
      </c>
      <c r="B19" s="366">
        <v>340</v>
      </c>
      <c r="C19" s="366">
        <v>1020</v>
      </c>
      <c r="D19" s="367"/>
      <c r="E19" s="500" t="s">
        <v>1183</v>
      </c>
      <c r="F19" s="501">
        <v>240</v>
      </c>
      <c r="G19" s="501">
        <v>960</v>
      </c>
      <c r="H19" s="367"/>
      <c r="I19" s="368" t="s">
        <v>37</v>
      </c>
      <c r="J19" s="369">
        <v>751</v>
      </c>
      <c r="K19" s="369">
        <v>2253</v>
      </c>
      <c r="L19" s="367"/>
      <c r="M19" s="370" t="s">
        <v>33</v>
      </c>
      <c r="N19" s="369">
        <v>427</v>
      </c>
      <c r="O19" s="369">
        <v>1281</v>
      </c>
      <c r="P19" s="351"/>
    </row>
    <row r="20" spans="1:16" x14ac:dyDescent="0.35">
      <c r="A20" s="365" t="s">
        <v>47</v>
      </c>
      <c r="B20" s="366">
        <v>333</v>
      </c>
      <c r="C20" s="366">
        <v>999</v>
      </c>
      <c r="D20" s="367"/>
      <c r="E20" s="500" t="s">
        <v>1184</v>
      </c>
      <c r="F20" s="501">
        <v>234</v>
      </c>
      <c r="G20" s="501">
        <v>702</v>
      </c>
      <c r="H20" s="367"/>
      <c r="I20" s="368" t="s">
        <v>62</v>
      </c>
      <c r="J20" s="369">
        <v>392</v>
      </c>
      <c r="K20" s="369">
        <v>1960</v>
      </c>
      <c r="L20" s="367"/>
      <c r="M20" s="370" t="s">
        <v>20</v>
      </c>
      <c r="N20" s="369">
        <v>255</v>
      </c>
      <c r="O20" s="369">
        <v>1275</v>
      </c>
      <c r="P20" s="351"/>
    </row>
    <row r="21" spans="1:16" x14ac:dyDescent="0.35">
      <c r="A21" s="365" t="s">
        <v>7</v>
      </c>
      <c r="B21" s="366">
        <v>314</v>
      </c>
      <c r="C21" s="366">
        <v>942</v>
      </c>
      <c r="D21" s="367"/>
      <c r="E21" s="500" t="s">
        <v>1185</v>
      </c>
      <c r="F21" s="501">
        <v>230</v>
      </c>
      <c r="G21" s="501">
        <v>230</v>
      </c>
      <c r="H21" s="367"/>
      <c r="I21" s="368" t="s">
        <v>33</v>
      </c>
      <c r="J21" s="369">
        <v>649</v>
      </c>
      <c r="K21" s="369">
        <v>1947</v>
      </c>
      <c r="L21" s="367"/>
      <c r="M21" s="370" t="s">
        <v>28</v>
      </c>
      <c r="N21" s="369">
        <v>293</v>
      </c>
      <c r="O21" s="369">
        <v>1172</v>
      </c>
      <c r="P21" s="351"/>
    </row>
    <row r="22" spans="1:16" x14ac:dyDescent="0.35">
      <c r="A22" s="365" t="s">
        <v>39</v>
      </c>
      <c r="B22" s="366">
        <v>234</v>
      </c>
      <c r="C22" s="366">
        <v>936</v>
      </c>
      <c r="D22" s="367"/>
      <c r="E22" s="500" t="s">
        <v>1186</v>
      </c>
      <c r="F22" s="501">
        <v>224</v>
      </c>
      <c r="G22" s="501">
        <v>896</v>
      </c>
      <c r="H22" s="367"/>
      <c r="I22" s="368" t="s">
        <v>30</v>
      </c>
      <c r="J22" s="369">
        <v>648</v>
      </c>
      <c r="K22" s="369">
        <v>1944</v>
      </c>
      <c r="L22" s="367"/>
      <c r="M22" s="370" t="s">
        <v>1187</v>
      </c>
      <c r="N22" s="369">
        <v>230</v>
      </c>
      <c r="O22" s="369">
        <v>1150</v>
      </c>
      <c r="P22" s="351"/>
    </row>
    <row r="23" spans="1:16" x14ac:dyDescent="0.35">
      <c r="A23" s="365" t="s">
        <v>87</v>
      </c>
      <c r="B23" s="366">
        <v>305</v>
      </c>
      <c r="C23" s="366">
        <v>915</v>
      </c>
      <c r="D23" s="367"/>
      <c r="E23" s="500" t="s">
        <v>1188</v>
      </c>
      <c r="F23" s="501">
        <v>216</v>
      </c>
      <c r="G23" s="501">
        <v>1080</v>
      </c>
      <c r="H23" s="367"/>
      <c r="I23" s="368" t="s">
        <v>24</v>
      </c>
      <c r="J23" s="369">
        <v>615</v>
      </c>
      <c r="K23" s="369">
        <v>1845</v>
      </c>
      <c r="L23" s="367"/>
      <c r="M23" s="370" t="s">
        <v>53</v>
      </c>
      <c r="N23" s="369">
        <v>276</v>
      </c>
      <c r="O23" s="369">
        <v>1104</v>
      </c>
      <c r="P23" s="351"/>
    </row>
    <row r="24" spans="1:16" x14ac:dyDescent="0.35">
      <c r="A24" s="365" t="s">
        <v>60</v>
      </c>
      <c r="B24" s="366">
        <v>296</v>
      </c>
      <c r="C24" s="366">
        <v>888</v>
      </c>
      <c r="D24" s="367"/>
      <c r="E24" s="500" t="s">
        <v>1189</v>
      </c>
      <c r="F24" s="501">
        <v>204</v>
      </c>
      <c r="G24" s="501">
        <v>408</v>
      </c>
      <c r="H24" s="367"/>
      <c r="I24" s="368" t="s">
        <v>58</v>
      </c>
      <c r="J24" s="369">
        <v>611</v>
      </c>
      <c r="K24" s="369">
        <v>1833</v>
      </c>
      <c r="L24" s="367"/>
      <c r="M24" s="370" t="s">
        <v>27</v>
      </c>
      <c r="N24" s="369">
        <v>213</v>
      </c>
      <c r="O24" s="369">
        <v>1065</v>
      </c>
      <c r="P24" s="351"/>
    </row>
    <row r="25" spans="1:16" x14ac:dyDescent="0.35">
      <c r="A25" s="365" t="s">
        <v>20</v>
      </c>
      <c r="B25" s="366">
        <v>173</v>
      </c>
      <c r="C25" s="366">
        <v>865</v>
      </c>
      <c r="D25" s="367"/>
      <c r="E25" s="500" t="s">
        <v>1190</v>
      </c>
      <c r="F25" s="501">
        <v>200</v>
      </c>
      <c r="G25" s="501">
        <v>600</v>
      </c>
      <c r="H25" s="367"/>
      <c r="I25" s="368" t="s">
        <v>39</v>
      </c>
      <c r="J25" s="369">
        <v>454</v>
      </c>
      <c r="K25" s="369">
        <v>1816</v>
      </c>
      <c r="L25" s="367"/>
      <c r="M25" s="370" t="s">
        <v>22</v>
      </c>
      <c r="N25" s="369">
        <v>240</v>
      </c>
      <c r="O25" s="369">
        <v>960</v>
      </c>
      <c r="P25" s="351"/>
    </row>
    <row r="26" spans="1:16" x14ac:dyDescent="0.35">
      <c r="A26" s="365" t="s">
        <v>83</v>
      </c>
      <c r="B26" s="366">
        <v>283</v>
      </c>
      <c r="C26" s="366">
        <v>849</v>
      </c>
      <c r="D26" s="367"/>
      <c r="E26" s="500" t="s">
        <v>1191</v>
      </c>
      <c r="F26" s="501">
        <v>198</v>
      </c>
      <c r="G26" s="501">
        <v>594</v>
      </c>
      <c r="H26" s="367"/>
      <c r="I26" s="368" t="s">
        <v>53</v>
      </c>
      <c r="J26" s="369">
        <v>452</v>
      </c>
      <c r="K26" s="369">
        <v>1808</v>
      </c>
      <c r="L26" s="367"/>
      <c r="M26" s="370" t="s">
        <v>1192</v>
      </c>
      <c r="N26" s="369">
        <v>228</v>
      </c>
      <c r="O26" s="369">
        <v>912</v>
      </c>
      <c r="P26" s="351"/>
    </row>
    <row r="27" spans="1:16" x14ac:dyDescent="0.35">
      <c r="A27" s="365" t="s">
        <v>49</v>
      </c>
      <c r="B27" s="366">
        <v>207</v>
      </c>
      <c r="C27" s="366">
        <v>828</v>
      </c>
      <c r="D27" s="367"/>
      <c r="E27" s="500" t="s">
        <v>1193</v>
      </c>
      <c r="F27" s="501">
        <v>179</v>
      </c>
      <c r="G27" s="501">
        <v>895</v>
      </c>
      <c r="H27" s="367"/>
      <c r="I27" s="368" t="s">
        <v>35</v>
      </c>
      <c r="J27" s="369">
        <v>413</v>
      </c>
      <c r="K27" s="369">
        <v>1652</v>
      </c>
      <c r="L27" s="367"/>
      <c r="M27" s="370" t="s">
        <v>41</v>
      </c>
      <c r="N27" s="369">
        <v>304</v>
      </c>
      <c r="O27" s="369">
        <v>912</v>
      </c>
      <c r="P27" s="351"/>
    </row>
    <row r="28" spans="1:16" x14ac:dyDescent="0.35">
      <c r="A28" s="365" t="s">
        <v>78</v>
      </c>
      <c r="B28" s="366">
        <v>270</v>
      </c>
      <c r="C28" s="366">
        <v>810</v>
      </c>
      <c r="D28" s="367"/>
      <c r="E28" s="500" t="s">
        <v>1194</v>
      </c>
      <c r="F28" s="501">
        <v>169</v>
      </c>
      <c r="G28" s="501">
        <v>507</v>
      </c>
      <c r="H28" s="367"/>
      <c r="I28" s="368" t="s">
        <v>85</v>
      </c>
      <c r="J28" s="369">
        <v>318</v>
      </c>
      <c r="K28" s="369">
        <v>1590</v>
      </c>
      <c r="L28" s="367"/>
      <c r="M28" s="370" t="s">
        <v>62</v>
      </c>
      <c r="N28" s="369">
        <v>176</v>
      </c>
      <c r="O28" s="369">
        <v>880</v>
      </c>
      <c r="P28" s="351"/>
    </row>
    <row r="29" spans="1:16" x14ac:dyDescent="0.35">
      <c r="A29" s="365" t="s">
        <v>9</v>
      </c>
      <c r="B29" s="366">
        <v>261</v>
      </c>
      <c r="C29" s="366">
        <v>783</v>
      </c>
      <c r="D29" s="367"/>
      <c r="E29" s="500" t="s">
        <v>1195</v>
      </c>
      <c r="F29" s="501">
        <v>168</v>
      </c>
      <c r="G29" s="501">
        <v>672</v>
      </c>
      <c r="H29" s="367"/>
      <c r="I29" s="368" t="s">
        <v>70</v>
      </c>
      <c r="J29" s="369">
        <v>288</v>
      </c>
      <c r="K29" s="369">
        <v>1440</v>
      </c>
      <c r="L29" s="367"/>
      <c r="M29" s="370" t="s">
        <v>1196</v>
      </c>
      <c r="N29" s="369">
        <v>210</v>
      </c>
      <c r="O29" s="369">
        <v>840</v>
      </c>
      <c r="P29" s="351"/>
    </row>
    <row r="30" spans="1:16" x14ac:dyDescent="0.35">
      <c r="A30" s="365" t="s">
        <v>66</v>
      </c>
      <c r="B30" s="366">
        <v>259</v>
      </c>
      <c r="C30" s="366">
        <v>777</v>
      </c>
      <c r="D30" s="367"/>
      <c r="E30" s="500" t="s">
        <v>1197</v>
      </c>
      <c r="F30" s="501">
        <v>166</v>
      </c>
      <c r="G30" s="501">
        <v>498</v>
      </c>
      <c r="H30" s="367"/>
      <c r="I30" s="368" t="s">
        <v>794</v>
      </c>
      <c r="J30" s="369">
        <v>712</v>
      </c>
      <c r="K30" s="369">
        <v>1424</v>
      </c>
      <c r="L30" s="367"/>
      <c r="M30" s="370" t="s">
        <v>1198</v>
      </c>
      <c r="N30" s="369">
        <v>206</v>
      </c>
      <c r="O30" s="369">
        <v>824</v>
      </c>
      <c r="P30" s="351"/>
    </row>
    <row r="31" spans="1:16" x14ac:dyDescent="0.35">
      <c r="A31" s="365" t="s">
        <v>17</v>
      </c>
      <c r="B31" s="366">
        <v>386</v>
      </c>
      <c r="C31" s="366">
        <v>772</v>
      </c>
      <c r="D31" s="367"/>
      <c r="E31" s="500" t="s">
        <v>1199</v>
      </c>
      <c r="F31" s="501">
        <v>165</v>
      </c>
      <c r="G31" s="501">
        <v>495</v>
      </c>
      <c r="H31" s="367"/>
      <c r="I31" s="368" t="s">
        <v>16</v>
      </c>
      <c r="J31" s="369">
        <v>232</v>
      </c>
      <c r="K31" s="369">
        <v>1392</v>
      </c>
      <c r="L31" s="367"/>
      <c r="M31" s="370" t="s">
        <v>70</v>
      </c>
      <c r="N31" s="369">
        <v>153</v>
      </c>
      <c r="O31" s="369">
        <v>765</v>
      </c>
      <c r="P31" s="351"/>
    </row>
    <row r="32" spans="1:16" x14ac:dyDescent="0.35">
      <c r="A32" s="365" t="s">
        <v>23</v>
      </c>
      <c r="B32" s="366">
        <v>250</v>
      </c>
      <c r="C32" s="366">
        <v>750</v>
      </c>
      <c r="D32" s="367"/>
      <c r="E32" s="500" t="s">
        <v>1200</v>
      </c>
      <c r="F32" s="501">
        <v>164</v>
      </c>
      <c r="G32" s="501">
        <v>656</v>
      </c>
      <c r="H32" s="367"/>
      <c r="I32" s="368" t="s">
        <v>41</v>
      </c>
      <c r="J32" s="369">
        <v>447</v>
      </c>
      <c r="K32" s="369">
        <v>1341</v>
      </c>
      <c r="L32" s="367"/>
      <c r="M32" s="370" t="s">
        <v>77</v>
      </c>
      <c r="N32" s="369">
        <v>190</v>
      </c>
      <c r="O32" s="369">
        <v>760</v>
      </c>
      <c r="P32" s="351"/>
    </row>
    <row r="33" spans="1:16" x14ac:dyDescent="0.35">
      <c r="A33" s="365" t="s">
        <v>45</v>
      </c>
      <c r="B33" s="366">
        <v>250</v>
      </c>
      <c r="C33" s="366">
        <v>750</v>
      </c>
      <c r="D33" s="367"/>
      <c r="E33" s="500" t="s">
        <v>1201</v>
      </c>
      <c r="F33" s="501">
        <v>163</v>
      </c>
      <c r="G33" s="501">
        <v>652</v>
      </c>
      <c r="H33" s="367"/>
      <c r="I33" s="368" t="s">
        <v>47</v>
      </c>
      <c r="J33" s="369">
        <v>426</v>
      </c>
      <c r="K33" s="369">
        <v>1278</v>
      </c>
      <c r="L33" s="367"/>
      <c r="M33" s="370" t="s">
        <v>39</v>
      </c>
      <c r="N33" s="369">
        <v>168</v>
      </c>
      <c r="O33" s="369">
        <v>672</v>
      </c>
      <c r="P33" s="351"/>
    </row>
    <row r="34" spans="1:16" x14ac:dyDescent="0.35">
      <c r="A34" s="365" t="s">
        <v>86</v>
      </c>
      <c r="B34" s="366">
        <v>249</v>
      </c>
      <c r="C34" s="366">
        <v>747</v>
      </c>
      <c r="D34" s="367"/>
      <c r="E34" s="500" t="s">
        <v>1202</v>
      </c>
      <c r="F34" s="501">
        <v>158</v>
      </c>
      <c r="G34" s="501">
        <v>474</v>
      </c>
      <c r="H34" s="367"/>
      <c r="I34" s="368" t="s">
        <v>43</v>
      </c>
      <c r="J34" s="369">
        <v>314</v>
      </c>
      <c r="K34" s="369">
        <v>1256</v>
      </c>
      <c r="L34" s="367"/>
      <c r="M34" s="370" t="s">
        <v>24</v>
      </c>
      <c r="N34" s="369">
        <v>214</v>
      </c>
      <c r="O34" s="369">
        <v>642</v>
      </c>
      <c r="P34" s="351"/>
    </row>
    <row r="35" spans="1:16" x14ac:dyDescent="0.35">
      <c r="A35" s="365" t="s">
        <v>14</v>
      </c>
      <c r="B35" s="366">
        <v>247</v>
      </c>
      <c r="C35" s="366">
        <v>741</v>
      </c>
      <c r="D35" s="367"/>
      <c r="E35" s="500" t="s">
        <v>1203</v>
      </c>
      <c r="F35" s="501">
        <v>153</v>
      </c>
      <c r="G35" s="501">
        <v>459</v>
      </c>
      <c r="H35" s="367"/>
      <c r="I35" s="368" t="s">
        <v>797</v>
      </c>
      <c r="J35" s="369">
        <v>415</v>
      </c>
      <c r="K35" s="369">
        <v>1245</v>
      </c>
      <c r="L35" s="367"/>
      <c r="M35" s="370" t="s">
        <v>38</v>
      </c>
      <c r="N35" s="369">
        <v>213</v>
      </c>
      <c r="O35" s="369">
        <v>639</v>
      </c>
      <c r="P35" s="351"/>
    </row>
    <row r="36" spans="1:16" x14ac:dyDescent="0.35">
      <c r="A36" s="365" t="s">
        <v>88</v>
      </c>
      <c r="B36" s="366">
        <v>238</v>
      </c>
      <c r="C36" s="366">
        <v>714</v>
      </c>
      <c r="D36" s="367"/>
      <c r="E36" s="500" t="s">
        <v>1204</v>
      </c>
      <c r="F36" s="501">
        <v>152</v>
      </c>
      <c r="G36" s="501">
        <v>760</v>
      </c>
      <c r="H36" s="367"/>
      <c r="I36" s="368" t="s">
        <v>66</v>
      </c>
      <c r="J36" s="369">
        <v>393</v>
      </c>
      <c r="K36" s="369">
        <v>1179</v>
      </c>
      <c r="L36" s="367"/>
      <c r="M36" s="370" t="s">
        <v>794</v>
      </c>
      <c r="N36" s="369">
        <v>319</v>
      </c>
      <c r="O36" s="369">
        <v>638</v>
      </c>
      <c r="P36" s="351"/>
    </row>
    <row r="37" spans="1:16" x14ac:dyDescent="0.35">
      <c r="A37" s="365" t="s">
        <v>58</v>
      </c>
      <c r="B37" s="366">
        <v>233</v>
      </c>
      <c r="C37" s="371">
        <v>699</v>
      </c>
      <c r="D37" s="367"/>
      <c r="E37" s="500" t="s">
        <v>1205</v>
      </c>
      <c r="F37" s="501">
        <v>147</v>
      </c>
      <c r="G37" s="501">
        <v>441</v>
      </c>
      <c r="H37" s="367"/>
      <c r="I37" s="368" t="s">
        <v>795</v>
      </c>
      <c r="J37" s="369">
        <v>385</v>
      </c>
      <c r="K37" s="369">
        <v>1155</v>
      </c>
      <c r="L37" s="367"/>
      <c r="M37" s="370" t="s">
        <v>49</v>
      </c>
      <c r="N37" s="369">
        <v>155</v>
      </c>
      <c r="O37" s="369">
        <v>620</v>
      </c>
      <c r="P37" s="351"/>
    </row>
    <row r="38" spans="1:16" x14ac:dyDescent="0.35">
      <c r="A38" s="365" t="s">
        <v>63</v>
      </c>
      <c r="B38" s="366">
        <v>231</v>
      </c>
      <c r="C38" s="366">
        <v>693</v>
      </c>
      <c r="D38" s="367"/>
      <c r="E38" s="500" t="s">
        <v>1206</v>
      </c>
      <c r="F38" s="501">
        <v>144</v>
      </c>
      <c r="G38" s="501">
        <v>576</v>
      </c>
      <c r="H38" s="367"/>
      <c r="I38" s="368" t="s">
        <v>5</v>
      </c>
      <c r="J38" s="369">
        <v>229</v>
      </c>
      <c r="K38" s="369">
        <v>1145</v>
      </c>
      <c r="L38" s="367"/>
      <c r="M38" s="370" t="s">
        <v>5</v>
      </c>
      <c r="N38" s="369">
        <v>109</v>
      </c>
      <c r="O38" s="369">
        <v>545</v>
      </c>
      <c r="P38" s="351"/>
    </row>
    <row r="39" spans="1:16" x14ac:dyDescent="0.35">
      <c r="A39" s="365" t="s">
        <v>73</v>
      </c>
      <c r="B39" s="366">
        <v>229</v>
      </c>
      <c r="C39" s="366">
        <v>687</v>
      </c>
      <c r="D39" s="367"/>
      <c r="E39" s="500" t="s">
        <v>1207</v>
      </c>
      <c r="F39" s="501">
        <v>140</v>
      </c>
      <c r="G39" s="501">
        <v>420</v>
      </c>
      <c r="H39" s="367"/>
      <c r="I39" s="368" t="s">
        <v>80</v>
      </c>
      <c r="J39" s="369">
        <v>279</v>
      </c>
      <c r="K39" s="369">
        <v>1116</v>
      </c>
      <c r="L39" s="367"/>
      <c r="M39" s="370" t="s">
        <v>54</v>
      </c>
      <c r="N39" s="369">
        <v>109</v>
      </c>
      <c r="O39" s="369">
        <v>545</v>
      </c>
      <c r="P39" s="351"/>
    </row>
    <row r="40" spans="1:16" x14ac:dyDescent="0.35">
      <c r="A40" s="365" t="s">
        <v>816</v>
      </c>
      <c r="B40" s="366">
        <v>119</v>
      </c>
      <c r="C40" s="366">
        <v>595</v>
      </c>
      <c r="D40" s="367"/>
      <c r="E40" s="500" t="s">
        <v>1208</v>
      </c>
      <c r="F40" s="501">
        <v>133</v>
      </c>
      <c r="G40" s="501">
        <v>266</v>
      </c>
      <c r="H40" s="367"/>
      <c r="I40" s="368" t="s">
        <v>77</v>
      </c>
      <c r="J40" s="369">
        <v>275</v>
      </c>
      <c r="K40" s="369">
        <v>1100</v>
      </c>
      <c r="L40" s="367"/>
      <c r="M40" s="370" t="s">
        <v>1209</v>
      </c>
      <c r="N40" s="369">
        <v>124</v>
      </c>
      <c r="O40" s="369">
        <v>496</v>
      </c>
      <c r="P40" s="351"/>
    </row>
    <row r="41" spans="1:16" x14ac:dyDescent="0.35">
      <c r="A41" s="365" t="s">
        <v>80</v>
      </c>
      <c r="B41" s="366">
        <v>137</v>
      </c>
      <c r="C41" s="366">
        <v>548</v>
      </c>
      <c r="D41" s="367"/>
      <c r="E41" s="500" t="s">
        <v>1210</v>
      </c>
      <c r="F41" s="501">
        <v>128</v>
      </c>
      <c r="G41" s="501">
        <v>384</v>
      </c>
      <c r="H41" s="367"/>
      <c r="I41" s="368" t="s">
        <v>71</v>
      </c>
      <c r="J41" s="369">
        <v>267</v>
      </c>
      <c r="K41" s="369">
        <v>1068</v>
      </c>
      <c r="L41" s="367"/>
      <c r="M41" s="370" t="s">
        <v>30</v>
      </c>
      <c r="N41" s="369">
        <v>154</v>
      </c>
      <c r="O41" s="369">
        <v>462</v>
      </c>
      <c r="P41" s="351"/>
    </row>
    <row r="42" spans="1:16" x14ac:dyDescent="0.35">
      <c r="A42" s="365" t="s">
        <v>52</v>
      </c>
      <c r="B42" s="366">
        <v>179</v>
      </c>
      <c r="C42" s="366">
        <v>537</v>
      </c>
      <c r="D42" s="367"/>
      <c r="E42" s="500" t="s">
        <v>1211</v>
      </c>
      <c r="F42" s="501">
        <v>124</v>
      </c>
      <c r="G42" s="501">
        <v>124</v>
      </c>
      <c r="H42" s="367"/>
      <c r="I42" s="368" t="s">
        <v>60</v>
      </c>
      <c r="J42" s="369">
        <v>347</v>
      </c>
      <c r="K42" s="369">
        <v>1041</v>
      </c>
      <c r="L42" s="367"/>
      <c r="M42" s="370" t="s">
        <v>1212</v>
      </c>
      <c r="N42" s="369">
        <v>105</v>
      </c>
      <c r="O42" s="369">
        <v>420</v>
      </c>
      <c r="P42" s="351"/>
    </row>
    <row r="43" spans="1:16" x14ac:dyDescent="0.35">
      <c r="A43" s="365" t="s">
        <v>44</v>
      </c>
      <c r="B43" s="366">
        <v>179</v>
      </c>
      <c r="C43" s="366">
        <v>537</v>
      </c>
      <c r="D43" s="367"/>
      <c r="E43" s="500" t="s">
        <v>1213</v>
      </c>
      <c r="F43" s="501">
        <v>123</v>
      </c>
      <c r="G43" s="501">
        <v>369</v>
      </c>
      <c r="H43" s="367"/>
      <c r="I43" s="368" t="s">
        <v>816</v>
      </c>
      <c r="J43" s="369">
        <v>207</v>
      </c>
      <c r="K43" s="369">
        <v>1035</v>
      </c>
      <c r="L43" s="367"/>
      <c r="M43" s="370" t="s">
        <v>45</v>
      </c>
      <c r="N43" s="369">
        <v>138</v>
      </c>
      <c r="O43" s="369">
        <v>414</v>
      </c>
      <c r="P43" s="351"/>
    </row>
    <row r="44" spans="1:16" x14ac:dyDescent="0.35">
      <c r="A44" s="365" t="s">
        <v>26</v>
      </c>
      <c r="B44" s="366">
        <v>175</v>
      </c>
      <c r="C44" s="366">
        <v>525</v>
      </c>
      <c r="D44" s="367"/>
      <c r="E44" s="500" t="s">
        <v>1214</v>
      </c>
      <c r="F44" s="501">
        <v>123</v>
      </c>
      <c r="G44" s="501">
        <v>738</v>
      </c>
      <c r="H44" s="367"/>
      <c r="I44" s="368" t="s">
        <v>45</v>
      </c>
      <c r="J44" s="369">
        <v>338</v>
      </c>
      <c r="K44" s="369">
        <v>1014</v>
      </c>
      <c r="L44" s="367"/>
      <c r="M44" s="370" t="s">
        <v>21</v>
      </c>
      <c r="N44" s="369">
        <v>81</v>
      </c>
      <c r="O44" s="369">
        <v>405</v>
      </c>
      <c r="P44" s="351"/>
    </row>
    <row r="45" spans="1:16" x14ac:dyDescent="0.35">
      <c r="A45" s="365" t="s">
        <v>1215</v>
      </c>
      <c r="B45" s="366">
        <v>175</v>
      </c>
      <c r="C45" s="366">
        <v>525</v>
      </c>
      <c r="D45" s="367"/>
      <c r="E45" s="500" t="s">
        <v>1216</v>
      </c>
      <c r="F45" s="501">
        <v>121</v>
      </c>
      <c r="G45" s="501">
        <v>363</v>
      </c>
      <c r="H45" s="367"/>
      <c r="I45" s="368" t="s">
        <v>86</v>
      </c>
      <c r="J45" s="369">
        <v>333</v>
      </c>
      <c r="K45" s="369">
        <v>999</v>
      </c>
      <c r="L45" s="367"/>
      <c r="M45" s="370" t="s">
        <v>80</v>
      </c>
      <c r="N45" s="369">
        <v>99</v>
      </c>
      <c r="O45" s="369">
        <v>396</v>
      </c>
      <c r="P45" s="351"/>
    </row>
    <row r="46" spans="1:16" x14ac:dyDescent="0.35">
      <c r="A46" s="365" t="s">
        <v>29</v>
      </c>
      <c r="B46" s="366">
        <v>175</v>
      </c>
      <c r="C46" s="366">
        <v>525</v>
      </c>
      <c r="D46" s="367"/>
      <c r="E46" s="500" t="s">
        <v>1217</v>
      </c>
      <c r="F46" s="501">
        <v>116</v>
      </c>
      <c r="G46" s="501">
        <v>348</v>
      </c>
      <c r="H46" s="367"/>
      <c r="I46" s="368" t="s">
        <v>21</v>
      </c>
      <c r="J46" s="369">
        <v>195</v>
      </c>
      <c r="K46" s="369">
        <v>975</v>
      </c>
      <c r="L46" s="367"/>
      <c r="M46" s="370" t="s">
        <v>55</v>
      </c>
      <c r="N46" s="369">
        <v>78</v>
      </c>
      <c r="O46" s="369">
        <v>390</v>
      </c>
      <c r="P46" s="351"/>
    </row>
    <row r="47" spans="1:16" x14ac:dyDescent="0.35">
      <c r="A47" s="365" t="s">
        <v>82</v>
      </c>
      <c r="B47" s="366">
        <v>171</v>
      </c>
      <c r="C47" s="366">
        <v>513</v>
      </c>
      <c r="D47" s="367"/>
      <c r="E47" s="500" t="s">
        <v>1218</v>
      </c>
      <c r="F47" s="501">
        <v>113</v>
      </c>
      <c r="G47" s="501">
        <v>339</v>
      </c>
      <c r="H47" s="367"/>
      <c r="I47" s="368" t="s">
        <v>75</v>
      </c>
      <c r="J47" s="369">
        <v>305</v>
      </c>
      <c r="K47" s="369">
        <v>915</v>
      </c>
      <c r="L47" s="367"/>
      <c r="M47" s="370" t="s">
        <v>74</v>
      </c>
      <c r="N47" s="369">
        <v>97</v>
      </c>
      <c r="O47" s="369">
        <v>388</v>
      </c>
      <c r="P47" s="351"/>
    </row>
    <row r="48" spans="1:16" x14ac:dyDescent="0.35">
      <c r="A48" s="365" t="s">
        <v>819</v>
      </c>
      <c r="B48" s="366">
        <v>121</v>
      </c>
      <c r="C48" s="366">
        <v>484</v>
      </c>
      <c r="D48" s="367"/>
      <c r="E48" s="500" t="s">
        <v>1219</v>
      </c>
      <c r="F48" s="501">
        <v>112</v>
      </c>
      <c r="G48" s="501">
        <v>336</v>
      </c>
      <c r="H48" s="367"/>
      <c r="I48" s="368" t="s">
        <v>79</v>
      </c>
      <c r="J48" s="369">
        <v>305</v>
      </c>
      <c r="K48" s="369">
        <v>915</v>
      </c>
      <c r="L48" s="367"/>
      <c r="M48" s="370" t="s">
        <v>56</v>
      </c>
      <c r="N48" s="369">
        <v>94</v>
      </c>
      <c r="O48" s="369">
        <v>376</v>
      </c>
      <c r="P48" s="351"/>
    </row>
    <row r="49" spans="1:16" x14ac:dyDescent="0.35">
      <c r="A49" s="365" t="s">
        <v>34</v>
      </c>
      <c r="B49" s="366">
        <v>156</v>
      </c>
      <c r="C49" s="366">
        <v>468</v>
      </c>
      <c r="D49" s="367"/>
      <c r="E49" s="500" t="s">
        <v>1220</v>
      </c>
      <c r="F49" s="501">
        <v>105</v>
      </c>
      <c r="G49" s="501">
        <v>315</v>
      </c>
      <c r="H49" s="367"/>
      <c r="I49" s="368" t="s">
        <v>73</v>
      </c>
      <c r="J49" s="369">
        <v>302</v>
      </c>
      <c r="K49" s="369">
        <v>906</v>
      </c>
      <c r="L49" s="367"/>
      <c r="M49" s="370" t="s">
        <v>795</v>
      </c>
      <c r="N49" s="369">
        <v>122</v>
      </c>
      <c r="O49" s="369">
        <v>366</v>
      </c>
      <c r="P49" s="351"/>
    </row>
    <row r="50" spans="1:16" x14ac:dyDescent="0.35">
      <c r="A50" s="365" t="s">
        <v>795</v>
      </c>
      <c r="B50" s="366">
        <v>156</v>
      </c>
      <c r="C50" s="366">
        <v>468</v>
      </c>
      <c r="D50" s="367"/>
      <c r="E50" s="500" t="s">
        <v>1221</v>
      </c>
      <c r="F50" s="501">
        <v>104</v>
      </c>
      <c r="G50" s="501">
        <v>312</v>
      </c>
      <c r="H50" s="367"/>
      <c r="I50" s="368" t="s">
        <v>67</v>
      </c>
      <c r="J50" s="369">
        <v>286</v>
      </c>
      <c r="K50" s="369">
        <v>858</v>
      </c>
      <c r="L50" s="367"/>
      <c r="M50" s="370" t="s">
        <v>47</v>
      </c>
      <c r="N50" s="369">
        <v>122</v>
      </c>
      <c r="O50" s="369">
        <v>366</v>
      </c>
      <c r="P50" s="351"/>
    </row>
    <row r="51" spans="1:16" x14ac:dyDescent="0.35">
      <c r="A51" s="365" t="s">
        <v>10</v>
      </c>
      <c r="B51" s="366">
        <v>156</v>
      </c>
      <c r="C51" s="366">
        <v>468</v>
      </c>
      <c r="D51" s="367"/>
      <c r="E51" s="500" t="s">
        <v>1222</v>
      </c>
      <c r="F51" s="501">
        <v>104</v>
      </c>
      <c r="G51" s="501">
        <v>312</v>
      </c>
      <c r="H51" s="367"/>
      <c r="I51" s="368" t="s">
        <v>25</v>
      </c>
      <c r="J51" s="369">
        <v>167</v>
      </c>
      <c r="K51" s="369">
        <v>835</v>
      </c>
      <c r="L51" s="367"/>
      <c r="M51" s="370" t="s">
        <v>58</v>
      </c>
      <c r="N51" s="369">
        <v>122</v>
      </c>
      <c r="O51" s="369">
        <v>366</v>
      </c>
      <c r="P51" s="351"/>
    </row>
    <row r="52" spans="1:16" x14ac:dyDescent="0.35">
      <c r="A52" s="365" t="s">
        <v>1223</v>
      </c>
      <c r="B52" s="366">
        <v>150</v>
      </c>
      <c r="C52" s="366">
        <v>450</v>
      </c>
      <c r="D52" s="367"/>
      <c r="E52" s="500" t="s">
        <v>1224</v>
      </c>
      <c r="F52" s="501">
        <v>103</v>
      </c>
      <c r="G52" s="501">
        <v>309</v>
      </c>
      <c r="H52" s="367"/>
      <c r="I52" s="368" t="s">
        <v>65</v>
      </c>
      <c r="J52" s="369">
        <v>276</v>
      </c>
      <c r="K52" s="369">
        <v>828</v>
      </c>
      <c r="L52" s="367"/>
      <c r="M52" s="370" t="s">
        <v>816</v>
      </c>
      <c r="N52" s="369">
        <v>70</v>
      </c>
      <c r="O52" s="369">
        <v>350</v>
      </c>
      <c r="P52" s="351"/>
    </row>
    <row r="53" spans="1:16" x14ac:dyDescent="0.35">
      <c r="A53" s="365" t="s">
        <v>817</v>
      </c>
      <c r="B53" s="366">
        <v>147</v>
      </c>
      <c r="C53" s="366">
        <v>441</v>
      </c>
      <c r="D53" s="367"/>
      <c r="E53" s="500" t="s">
        <v>1225</v>
      </c>
      <c r="F53" s="501">
        <v>103</v>
      </c>
      <c r="G53" s="501">
        <v>618</v>
      </c>
      <c r="H53" s="367"/>
      <c r="I53" s="368" t="s">
        <v>26</v>
      </c>
      <c r="J53" s="369">
        <v>256</v>
      </c>
      <c r="K53" s="369">
        <v>768</v>
      </c>
      <c r="L53" s="367"/>
      <c r="M53" s="370" t="s">
        <v>36</v>
      </c>
      <c r="N53" s="369">
        <v>115</v>
      </c>
      <c r="O53" s="369">
        <v>345</v>
      </c>
      <c r="P53" s="351"/>
    </row>
    <row r="54" spans="1:16" s="381" customFormat="1" ht="15" customHeight="1" x14ac:dyDescent="0.35">
      <c r="A54" s="372" t="s">
        <v>1226</v>
      </c>
      <c r="B54" s="373">
        <v>0.63914289078136655</v>
      </c>
      <c r="C54" s="374">
        <v>0.66560043867665875</v>
      </c>
      <c r="D54" s="375"/>
      <c r="E54" s="376" t="s">
        <v>1227</v>
      </c>
      <c r="F54" s="377">
        <v>0.6700355798483989</v>
      </c>
      <c r="G54" s="378">
        <v>0.68633888283802702</v>
      </c>
      <c r="H54" s="375"/>
      <c r="I54" s="376" t="s">
        <v>1228</v>
      </c>
      <c r="J54" s="377">
        <v>0.54056770098730611</v>
      </c>
      <c r="K54" s="378">
        <v>0.58673466660251583</v>
      </c>
      <c r="L54" s="375"/>
      <c r="M54" s="379" t="s">
        <v>1229</v>
      </c>
      <c r="N54" s="380">
        <v>0.64014951627088834</v>
      </c>
      <c r="O54" s="380">
        <v>0.71230378842941489</v>
      </c>
    </row>
    <row r="55" spans="1:16" s="351" customFormat="1" ht="27" customHeight="1" x14ac:dyDescent="0.35">
      <c r="A55" s="382" t="s">
        <v>1230</v>
      </c>
      <c r="B55" s="383"/>
      <c r="C55" s="383"/>
      <c r="E55" s="384"/>
      <c r="F55" s="385"/>
      <c r="G55" s="385"/>
    </row>
  </sheetData>
  <sheetProtection algorithmName="SHA-512" hashValue="yFKFcjflKssmCBosG0p3+/fKqMcr8/TKNPA6V7kbY5uNczqjiv6JOtKUvduWL8rXXoqbyxv9ga6yE5CQ4CTDaA==" saltValue="MXYfkoXIKZ6ja69gqS8vzg==" spinCount="100000" sheet="1" objects="1" scenarios="1" sort="0" autoFilter="0"/>
  <autoFilter ref="A1:O55">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autoFilter>
  <mergeCells count="5">
    <mergeCell ref="A1:O1"/>
    <mergeCell ref="A2:C2"/>
    <mergeCell ref="E2:G2"/>
    <mergeCell ref="I2:K2"/>
    <mergeCell ref="M2:O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7:J21"/>
  <sheetViews>
    <sheetView view="pageBreakPreview" topLeftCell="A10" zoomScale="98" zoomScaleNormal="100" zoomScaleSheetLayoutView="98" zoomScalePageLayoutView="75" workbookViewId="0">
      <selection activeCell="K16" sqref="K16"/>
    </sheetView>
  </sheetViews>
  <sheetFormatPr defaultColWidth="9.1796875" defaultRowHeight="14.5" x14ac:dyDescent="0.35"/>
  <cols>
    <col min="1" max="1" width="9.1796875" style="2"/>
    <col min="2" max="2" width="10.453125" style="6" customWidth="1"/>
    <col min="3" max="7" width="9.1796875" style="6"/>
    <col min="8" max="8" width="9.1796875" style="2"/>
    <col min="9" max="16384" width="9.1796875" style="3"/>
  </cols>
  <sheetData>
    <row r="7" spans="2:10" ht="25.5" customHeight="1" x14ac:dyDescent="0.35">
      <c r="B7" s="428" t="s">
        <v>0</v>
      </c>
      <c r="C7" s="428"/>
      <c r="D7" s="428"/>
      <c r="E7" s="428"/>
      <c r="F7" s="428"/>
      <c r="G7" s="428"/>
    </row>
    <row r="10" spans="2:10" ht="70.5" customHeight="1" x14ac:dyDescent="0.35">
      <c r="B10" s="436" t="s">
        <v>792</v>
      </c>
      <c r="C10" s="436"/>
      <c r="D10" s="436"/>
      <c r="E10" s="436"/>
      <c r="F10" s="436"/>
      <c r="G10" s="436"/>
    </row>
    <row r="11" spans="2:10" x14ac:dyDescent="0.35">
      <c r="B11" s="12"/>
      <c r="C11" s="12"/>
      <c r="D11" s="12"/>
      <c r="E11" s="12"/>
      <c r="F11" s="12"/>
      <c r="G11" s="12"/>
      <c r="J11" s="4"/>
    </row>
    <row r="12" spans="2:10" ht="21" x14ac:dyDescent="0.5">
      <c r="B12" s="437"/>
      <c r="C12" s="437"/>
      <c r="D12" s="437"/>
      <c r="E12" s="437"/>
      <c r="F12" s="437"/>
      <c r="G12" s="437"/>
      <c r="J12" s="4"/>
    </row>
    <row r="16" spans="2:10" ht="63.65" customHeight="1" x14ac:dyDescent="0.35">
      <c r="B16" s="23" t="s">
        <v>3</v>
      </c>
      <c r="C16" s="438" t="s">
        <v>755</v>
      </c>
      <c r="D16" s="438"/>
      <c r="E16" s="438"/>
      <c r="F16" s="438"/>
      <c r="G16" s="438"/>
    </row>
    <row r="17" spans="1:8" ht="15" customHeight="1" x14ac:dyDescent="0.35">
      <c r="B17" s="13"/>
    </row>
    <row r="19" spans="1:8" x14ac:dyDescent="0.35">
      <c r="A19" s="435"/>
      <c r="B19" s="435"/>
      <c r="C19" s="435"/>
      <c r="D19" s="435"/>
      <c r="E19" s="435"/>
      <c r="F19" s="435"/>
      <c r="G19" s="435"/>
      <c r="H19" s="435"/>
    </row>
    <row r="21" spans="1:8" x14ac:dyDescent="0.35">
      <c r="A21" s="435"/>
      <c r="B21" s="435"/>
      <c r="C21" s="435"/>
      <c r="D21" s="435"/>
      <c r="E21" s="435"/>
      <c r="F21" s="435"/>
      <c r="G21" s="435"/>
      <c r="H21" s="435"/>
    </row>
  </sheetData>
  <mergeCells count="6">
    <mergeCell ref="A21:H21"/>
    <mergeCell ref="B7:G7"/>
    <mergeCell ref="B10:G10"/>
    <mergeCell ref="B12:G12"/>
    <mergeCell ref="A19:H19"/>
    <mergeCell ref="C16:G16"/>
  </mergeCells>
  <printOptions horizontalCentered="1"/>
  <pageMargins left="0.7" right="0.7" top="0.75" bottom="0.75" header="0.3" footer="0.3"/>
  <pageSetup orientation="portrait" r:id="rId1"/>
  <headerFooter>
    <oddFooter>&amp;L&amp;"Roboto,Bold"&amp;9Resource Planning Toolkit June 2021&amp;C&amp;"Roboto,Regular"&amp;9Page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100"/>
  <sheetViews>
    <sheetView view="pageBreakPreview" zoomScaleNormal="104" zoomScaleSheetLayoutView="100" workbookViewId="0">
      <pane ySplit="4" topLeftCell="A5" activePane="bottomLeft" state="frozen"/>
      <selection pane="bottomLeft" activeCell="S4" sqref="S4:S5"/>
    </sheetView>
  </sheetViews>
  <sheetFormatPr defaultColWidth="9.1796875" defaultRowHeight="14.5" x14ac:dyDescent="0.35"/>
  <cols>
    <col min="1" max="1" width="9.54296875" style="128" bestFit="1" customWidth="1"/>
    <col min="2" max="5" width="9.54296875" style="128" customWidth="1"/>
    <col min="6" max="6" width="1.26953125" style="128" customWidth="1"/>
    <col min="7" max="7" width="10.453125" style="128" customWidth="1"/>
    <col min="8" max="8" width="7.54296875" style="128" customWidth="1"/>
    <col min="9" max="10" width="4.7265625" style="128" customWidth="1"/>
    <col min="11" max="11" width="10.453125" style="128" customWidth="1"/>
    <col min="12" max="12" width="1.7265625" style="128" customWidth="1"/>
    <col min="13" max="17" width="10.453125" style="128" customWidth="1"/>
    <col min="18" max="18" width="1.7265625" style="128" customWidth="1"/>
    <col min="19" max="23" width="10.453125" style="128" customWidth="1"/>
    <col min="24" max="24" width="1.26953125" style="128" customWidth="1"/>
    <col min="25" max="25" width="10.453125" style="128" customWidth="1"/>
    <col min="26" max="26" width="7.54296875" style="128" bestFit="1" customWidth="1"/>
    <col min="27" max="27" width="5.7265625" style="128" bestFit="1" customWidth="1"/>
    <col min="28" max="28" width="9.453125" style="128" bestFit="1" customWidth="1"/>
    <col min="29" max="29" width="10.453125" style="128" bestFit="1" customWidth="1"/>
    <col min="30" max="16384" width="9.1796875" style="90"/>
  </cols>
  <sheetData>
    <row r="1" spans="1:29" ht="30" customHeight="1" thickBot="1" x14ac:dyDescent="0.4">
      <c r="A1" s="454" t="s">
        <v>1263</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row>
    <row r="2" spans="1:29" s="94" customFormat="1" ht="19.5" customHeight="1" thickBot="1" x14ac:dyDescent="0.4">
      <c r="A2" s="456" t="s">
        <v>828</v>
      </c>
      <c r="B2" s="457"/>
      <c r="C2" s="457"/>
      <c r="D2" s="457"/>
      <c r="E2" s="458"/>
      <c r="F2" s="91"/>
      <c r="G2" s="459" t="s">
        <v>829</v>
      </c>
      <c r="H2" s="460"/>
      <c r="I2" s="460"/>
      <c r="J2" s="460"/>
      <c r="K2" s="461"/>
      <c r="L2" s="92"/>
      <c r="M2" s="462" t="s">
        <v>830</v>
      </c>
      <c r="N2" s="463"/>
      <c r="O2" s="463"/>
      <c r="P2" s="463"/>
      <c r="Q2" s="464"/>
      <c r="R2" s="93"/>
      <c r="S2" s="465" t="s">
        <v>831</v>
      </c>
      <c r="T2" s="466"/>
      <c r="U2" s="466"/>
      <c r="V2" s="466"/>
      <c r="W2" s="467"/>
      <c r="X2" s="92"/>
      <c r="Y2" s="468" t="s">
        <v>832</v>
      </c>
      <c r="Z2" s="469"/>
      <c r="AA2" s="469"/>
      <c r="AB2" s="469"/>
      <c r="AC2" s="470"/>
    </row>
    <row r="3" spans="1:29" s="98" customFormat="1" ht="27" customHeight="1" thickBot="1" x14ac:dyDescent="0.4">
      <c r="A3" s="95" t="s">
        <v>833</v>
      </c>
      <c r="B3" s="96" t="s">
        <v>834</v>
      </c>
      <c r="C3" s="96" t="s">
        <v>835</v>
      </c>
      <c r="D3" s="96" t="s">
        <v>836</v>
      </c>
      <c r="E3" s="97" t="s">
        <v>837</v>
      </c>
      <c r="G3" s="99" t="s">
        <v>833</v>
      </c>
      <c r="H3" s="100" t="s">
        <v>834</v>
      </c>
      <c r="I3" s="100" t="s">
        <v>835</v>
      </c>
      <c r="J3" s="100" t="s">
        <v>836</v>
      </c>
      <c r="K3" s="101" t="s">
        <v>837</v>
      </c>
      <c r="L3" s="102"/>
      <c r="M3" s="103" t="s">
        <v>833</v>
      </c>
      <c r="N3" s="104" t="s">
        <v>834</v>
      </c>
      <c r="O3" s="104" t="s">
        <v>835</v>
      </c>
      <c r="P3" s="104" t="s">
        <v>836</v>
      </c>
      <c r="Q3" s="105" t="s">
        <v>837</v>
      </c>
      <c r="R3" s="106"/>
      <c r="S3" s="107" t="s">
        <v>833</v>
      </c>
      <c r="T3" s="108" t="s">
        <v>834</v>
      </c>
      <c r="U3" s="108" t="s">
        <v>835</v>
      </c>
      <c r="V3" s="108" t="s">
        <v>836</v>
      </c>
      <c r="W3" s="109" t="s">
        <v>837</v>
      </c>
      <c r="X3" s="102"/>
      <c r="Y3" s="110" t="s">
        <v>833</v>
      </c>
      <c r="Z3" s="111" t="s">
        <v>834</v>
      </c>
      <c r="AA3" s="111" t="s">
        <v>835</v>
      </c>
      <c r="AB3" s="111" t="s">
        <v>836</v>
      </c>
      <c r="AC3" s="112" t="s">
        <v>837</v>
      </c>
    </row>
    <row r="4" spans="1:29" s="22" customFormat="1" x14ac:dyDescent="0.35">
      <c r="A4" s="113"/>
      <c r="B4" s="114"/>
      <c r="C4" s="114"/>
      <c r="D4" s="114"/>
      <c r="E4" s="113"/>
      <c r="F4" s="113"/>
      <c r="G4" s="113"/>
      <c r="H4" s="113"/>
      <c r="I4" s="113"/>
      <c r="J4" s="113"/>
      <c r="K4" s="113"/>
      <c r="L4" s="113"/>
      <c r="M4" s="113"/>
      <c r="N4" s="113"/>
      <c r="O4" s="113"/>
      <c r="P4" s="113"/>
      <c r="Q4" s="113"/>
      <c r="R4" s="113"/>
      <c r="S4" s="113"/>
      <c r="T4" s="113"/>
      <c r="U4" s="113"/>
      <c r="V4" s="113"/>
      <c r="W4" s="113"/>
      <c r="X4" s="113"/>
      <c r="Y4" s="113"/>
      <c r="Z4" s="113"/>
      <c r="AA4" s="113"/>
      <c r="AB4" s="113"/>
      <c r="AC4" s="113"/>
    </row>
    <row r="5" spans="1:29" x14ac:dyDescent="0.35">
      <c r="A5" s="115" t="s">
        <v>838</v>
      </c>
      <c r="B5" s="116">
        <v>99</v>
      </c>
      <c r="C5" s="116">
        <v>89</v>
      </c>
      <c r="D5" s="116">
        <v>10</v>
      </c>
      <c r="E5" s="117">
        <v>0.89898989898989901</v>
      </c>
      <c r="F5" s="118"/>
      <c r="G5" s="115" t="s">
        <v>838</v>
      </c>
      <c r="H5">
        <v>25</v>
      </c>
      <c r="I5">
        <v>20</v>
      </c>
      <c r="J5">
        <v>5</v>
      </c>
      <c r="K5" s="117">
        <v>0.8</v>
      </c>
      <c r="L5" s="117"/>
      <c r="M5" s="115" t="s">
        <v>838</v>
      </c>
      <c r="N5">
        <v>39</v>
      </c>
      <c r="O5">
        <v>37</v>
      </c>
      <c r="P5">
        <v>2</v>
      </c>
      <c r="Q5" s="117">
        <v>0.94871794871794868</v>
      </c>
      <c r="R5" s="117"/>
      <c r="S5" s="115" t="s">
        <v>838</v>
      </c>
      <c r="T5">
        <v>14</v>
      </c>
      <c r="U5">
        <v>13</v>
      </c>
      <c r="V5">
        <v>1</v>
      </c>
      <c r="W5" s="117">
        <v>0.9285714285714286</v>
      </c>
      <c r="X5" s="118"/>
      <c r="Y5" s="115" t="s">
        <v>838</v>
      </c>
      <c r="Z5">
        <v>21</v>
      </c>
      <c r="AA5">
        <v>19</v>
      </c>
      <c r="AB5">
        <v>2</v>
      </c>
      <c r="AC5" s="117">
        <v>0.90476190476190477</v>
      </c>
    </row>
    <row r="6" spans="1:29" x14ac:dyDescent="0.35">
      <c r="A6" s="115" t="s">
        <v>839</v>
      </c>
      <c r="B6" s="116">
        <v>74</v>
      </c>
      <c r="C6" s="116">
        <v>64</v>
      </c>
      <c r="D6" s="116">
        <v>10</v>
      </c>
      <c r="E6" s="117">
        <v>0.86486486486486491</v>
      </c>
      <c r="F6" s="118"/>
      <c r="G6" s="115" t="s">
        <v>839</v>
      </c>
      <c r="H6">
        <v>16</v>
      </c>
      <c r="I6">
        <v>13</v>
      </c>
      <c r="J6">
        <v>3</v>
      </c>
      <c r="K6" s="117">
        <v>0.8125</v>
      </c>
      <c r="L6" s="117"/>
      <c r="M6" s="115" t="s">
        <v>839</v>
      </c>
      <c r="N6">
        <v>30</v>
      </c>
      <c r="O6">
        <v>26</v>
      </c>
      <c r="P6">
        <v>4</v>
      </c>
      <c r="Q6" s="117">
        <v>0.8666666666666667</v>
      </c>
      <c r="R6" s="117"/>
      <c r="S6" s="115" t="s">
        <v>839</v>
      </c>
      <c r="T6">
        <v>10</v>
      </c>
      <c r="U6">
        <v>8</v>
      </c>
      <c r="V6">
        <v>2</v>
      </c>
      <c r="W6" s="117">
        <v>0.8</v>
      </c>
      <c r="X6" s="118"/>
      <c r="Y6" s="115" t="s">
        <v>839</v>
      </c>
      <c r="Z6">
        <v>18</v>
      </c>
      <c r="AA6">
        <v>17</v>
      </c>
      <c r="AB6">
        <v>1</v>
      </c>
      <c r="AC6" s="117">
        <v>0.94444444444444442</v>
      </c>
    </row>
    <row r="7" spans="1:29" x14ac:dyDescent="0.35">
      <c r="A7" s="115" t="s">
        <v>840</v>
      </c>
      <c r="B7" s="116">
        <v>11</v>
      </c>
      <c r="C7" s="116">
        <v>11</v>
      </c>
      <c r="D7" s="119"/>
      <c r="E7" s="117">
        <v>1</v>
      </c>
      <c r="F7" s="118"/>
      <c r="G7" s="115" t="s">
        <v>840</v>
      </c>
      <c r="H7">
        <v>2</v>
      </c>
      <c r="I7">
        <v>2</v>
      </c>
      <c r="J7"/>
      <c r="K7" s="117">
        <v>1</v>
      </c>
      <c r="L7" s="117"/>
      <c r="M7" s="115" t="s">
        <v>840</v>
      </c>
      <c r="N7">
        <v>6</v>
      </c>
      <c r="O7">
        <v>6</v>
      </c>
      <c r="P7"/>
      <c r="Q7" s="117">
        <v>1</v>
      </c>
      <c r="R7" s="117"/>
      <c r="S7" s="115" t="s">
        <v>840</v>
      </c>
      <c r="T7">
        <v>3</v>
      </c>
      <c r="U7">
        <v>3</v>
      </c>
      <c r="V7"/>
      <c r="W7" s="117">
        <v>1</v>
      </c>
      <c r="X7" s="118"/>
      <c r="Y7" s="115" t="s">
        <v>840</v>
      </c>
      <c r="Z7"/>
      <c r="AA7"/>
      <c r="AB7"/>
      <c r="AC7" s="117"/>
    </row>
    <row r="8" spans="1:29" x14ac:dyDescent="0.35">
      <c r="A8" s="115" t="s">
        <v>841</v>
      </c>
      <c r="B8" s="116">
        <v>6</v>
      </c>
      <c r="C8" s="116">
        <v>6</v>
      </c>
      <c r="D8" s="119"/>
      <c r="E8" s="117">
        <v>1</v>
      </c>
      <c r="F8" s="118"/>
      <c r="G8" s="115" t="s">
        <v>841</v>
      </c>
      <c r="H8"/>
      <c r="I8"/>
      <c r="J8"/>
      <c r="K8" s="117"/>
      <c r="L8" s="117"/>
      <c r="M8" s="115" t="s">
        <v>841</v>
      </c>
      <c r="N8">
        <v>4</v>
      </c>
      <c r="O8">
        <v>4</v>
      </c>
      <c r="P8"/>
      <c r="Q8" s="117">
        <v>1</v>
      </c>
      <c r="R8" s="117"/>
      <c r="S8" s="115" t="s">
        <v>841</v>
      </c>
      <c r="T8">
        <v>2</v>
      </c>
      <c r="U8">
        <v>2</v>
      </c>
      <c r="V8"/>
      <c r="W8" s="117">
        <v>1</v>
      </c>
      <c r="X8" s="118"/>
      <c r="Y8" s="115" t="s">
        <v>841</v>
      </c>
      <c r="Z8"/>
      <c r="AA8"/>
      <c r="AB8"/>
      <c r="AC8" s="117"/>
    </row>
    <row r="9" spans="1:29" x14ac:dyDescent="0.35">
      <c r="A9" s="115" t="s">
        <v>842</v>
      </c>
      <c r="B9" s="116">
        <v>21</v>
      </c>
      <c r="C9" s="116">
        <v>20</v>
      </c>
      <c r="D9" s="116">
        <v>1</v>
      </c>
      <c r="E9" s="117">
        <v>0.95238095238095233</v>
      </c>
      <c r="F9" s="118"/>
      <c r="G9" s="115" t="s">
        <v>842</v>
      </c>
      <c r="H9"/>
      <c r="I9"/>
      <c r="J9"/>
      <c r="K9" s="117"/>
      <c r="L9" s="117"/>
      <c r="M9" s="115" t="s">
        <v>842</v>
      </c>
      <c r="N9">
        <v>21</v>
      </c>
      <c r="O9">
        <v>20</v>
      </c>
      <c r="P9">
        <v>1</v>
      </c>
      <c r="Q9" s="117">
        <v>0.95238095238095233</v>
      </c>
      <c r="R9" s="117"/>
      <c r="S9" s="115" t="s">
        <v>842</v>
      </c>
      <c r="T9"/>
      <c r="U9"/>
      <c r="V9"/>
      <c r="W9" s="117"/>
      <c r="X9" s="118"/>
      <c r="Y9" s="115" t="s">
        <v>842</v>
      </c>
      <c r="Z9"/>
      <c r="AA9"/>
      <c r="AB9"/>
      <c r="AC9" s="117"/>
    </row>
    <row r="10" spans="1:29" x14ac:dyDescent="0.35">
      <c r="A10" s="115" t="s">
        <v>843</v>
      </c>
      <c r="B10" s="116">
        <v>371</v>
      </c>
      <c r="C10" s="116">
        <v>354</v>
      </c>
      <c r="D10" s="116">
        <v>17</v>
      </c>
      <c r="E10" s="117">
        <v>0.95417789757412397</v>
      </c>
      <c r="F10" s="118"/>
      <c r="G10" s="115" t="s">
        <v>843</v>
      </c>
      <c r="H10">
        <v>42</v>
      </c>
      <c r="I10">
        <v>36</v>
      </c>
      <c r="J10">
        <v>6</v>
      </c>
      <c r="K10" s="117">
        <v>0.8571428571428571</v>
      </c>
      <c r="L10" s="117"/>
      <c r="M10" s="115" t="s">
        <v>843</v>
      </c>
      <c r="N10">
        <v>190</v>
      </c>
      <c r="O10">
        <v>182</v>
      </c>
      <c r="P10">
        <v>8</v>
      </c>
      <c r="Q10" s="117">
        <v>0.95789473684210524</v>
      </c>
      <c r="R10" s="117"/>
      <c r="S10" s="115" t="s">
        <v>843</v>
      </c>
      <c r="T10">
        <v>123</v>
      </c>
      <c r="U10">
        <v>120</v>
      </c>
      <c r="V10">
        <v>3</v>
      </c>
      <c r="W10" s="117">
        <v>0.97560975609756095</v>
      </c>
      <c r="X10" s="118"/>
      <c r="Y10" s="115" t="s">
        <v>843</v>
      </c>
      <c r="Z10">
        <v>16</v>
      </c>
      <c r="AA10">
        <v>16</v>
      </c>
      <c r="AB10"/>
      <c r="AC10" s="117">
        <v>1</v>
      </c>
    </row>
    <row r="11" spans="1:29" x14ac:dyDescent="0.35">
      <c r="A11" s="115" t="s">
        <v>844</v>
      </c>
      <c r="B11" s="116">
        <v>44</v>
      </c>
      <c r="C11" s="116">
        <v>37</v>
      </c>
      <c r="D11" s="116">
        <v>7</v>
      </c>
      <c r="E11" s="117">
        <v>0.84090909090909094</v>
      </c>
      <c r="F11" s="118"/>
      <c r="G11" s="115" t="s">
        <v>844</v>
      </c>
      <c r="H11"/>
      <c r="I11"/>
      <c r="J11"/>
      <c r="K11" s="117"/>
      <c r="L11" s="117"/>
      <c r="M11" s="115" t="s">
        <v>844</v>
      </c>
      <c r="N11">
        <v>43</v>
      </c>
      <c r="O11">
        <v>36</v>
      </c>
      <c r="P11">
        <v>7</v>
      </c>
      <c r="Q11" s="117">
        <v>0.83720930232558144</v>
      </c>
      <c r="R11" s="117"/>
      <c r="S11" s="115" t="s">
        <v>844</v>
      </c>
      <c r="T11">
        <v>1</v>
      </c>
      <c r="U11">
        <v>1</v>
      </c>
      <c r="V11"/>
      <c r="W11" s="117">
        <v>1</v>
      </c>
      <c r="X11" s="118"/>
      <c r="Y11" s="115" t="s">
        <v>844</v>
      </c>
      <c r="Z11"/>
      <c r="AA11"/>
      <c r="AB11"/>
      <c r="AC11" s="117"/>
    </row>
    <row r="12" spans="1:29" x14ac:dyDescent="0.35">
      <c r="A12" s="115" t="s">
        <v>845</v>
      </c>
      <c r="B12" s="116">
        <v>16</v>
      </c>
      <c r="C12" s="116">
        <v>16</v>
      </c>
      <c r="D12" s="119"/>
      <c r="E12" s="117">
        <v>1</v>
      </c>
      <c r="F12" s="118"/>
      <c r="G12" s="115" t="s">
        <v>845</v>
      </c>
      <c r="H12">
        <v>2</v>
      </c>
      <c r="I12">
        <v>2</v>
      </c>
      <c r="J12"/>
      <c r="K12" s="117">
        <v>1</v>
      </c>
      <c r="L12" s="117"/>
      <c r="M12" s="115" t="s">
        <v>845</v>
      </c>
      <c r="N12">
        <v>6</v>
      </c>
      <c r="O12">
        <v>6</v>
      </c>
      <c r="P12"/>
      <c r="Q12" s="117">
        <v>1</v>
      </c>
      <c r="R12" s="117"/>
      <c r="S12" s="115" t="s">
        <v>845</v>
      </c>
      <c r="T12">
        <v>2</v>
      </c>
      <c r="U12">
        <v>2</v>
      </c>
      <c r="V12"/>
      <c r="W12" s="117">
        <v>1</v>
      </c>
      <c r="X12" s="118"/>
      <c r="Y12" s="115" t="s">
        <v>845</v>
      </c>
      <c r="Z12">
        <v>6</v>
      </c>
      <c r="AA12">
        <v>6</v>
      </c>
      <c r="AB12"/>
      <c r="AC12" s="117">
        <v>1</v>
      </c>
    </row>
    <row r="13" spans="1:29" x14ac:dyDescent="0.35">
      <c r="A13" s="115" t="s">
        <v>846</v>
      </c>
      <c r="B13" s="116">
        <v>45</v>
      </c>
      <c r="C13" s="116">
        <v>39</v>
      </c>
      <c r="D13" s="116">
        <v>6</v>
      </c>
      <c r="E13" s="117">
        <v>0.8666666666666667</v>
      </c>
      <c r="F13" s="118"/>
      <c r="G13" s="115" t="s">
        <v>846</v>
      </c>
      <c r="H13"/>
      <c r="I13"/>
      <c r="J13"/>
      <c r="K13" s="117"/>
      <c r="L13" s="117"/>
      <c r="M13" s="115" t="s">
        <v>846</v>
      </c>
      <c r="N13">
        <v>45</v>
      </c>
      <c r="O13">
        <v>39</v>
      </c>
      <c r="P13">
        <v>6</v>
      </c>
      <c r="Q13" s="117">
        <v>0.8666666666666667</v>
      </c>
      <c r="R13" s="117"/>
      <c r="S13" s="115" t="s">
        <v>846</v>
      </c>
      <c r="T13"/>
      <c r="U13"/>
      <c r="V13"/>
      <c r="W13" s="117"/>
      <c r="X13" s="118"/>
      <c r="Y13" s="115" t="s">
        <v>846</v>
      </c>
      <c r="Z13"/>
      <c r="AA13"/>
      <c r="AB13"/>
      <c r="AC13" s="117"/>
    </row>
    <row r="14" spans="1:29" x14ac:dyDescent="0.35">
      <c r="A14" s="115" t="s">
        <v>847</v>
      </c>
      <c r="B14" s="116">
        <v>485</v>
      </c>
      <c r="C14" s="116">
        <v>467</v>
      </c>
      <c r="D14" s="116">
        <v>18</v>
      </c>
      <c r="E14" s="117">
        <v>0.96288659793814435</v>
      </c>
      <c r="F14" s="118"/>
      <c r="G14" s="115" t="s">
        <v>847</v>
      </c>
      <c r="H14">
        <v>110</v>
      </c>
      <c r="I14">
        <v>104</v>
      </c>
      <c r="J14">
        <v>6</v>
      </c>
      <c r="K14" s="117">
        <v>0.94545454545454544</v>
      </c>
      <c r="L14" s="117"/>
      <c r="M14" s="115" t="s">
        <v>847</v>
      </c>
      <c r="N14">
        <v>183</v>
      </c>
      <c r="O14">
        <v>176</v>
      </c>
      <c r="P14">
        <v>7</v>
      </c>
      <c r="Q14" s="117">
        <v>0.96174863387978138</v>
      </c>
      <c r="R14" s="117"/>
      <c r="S14" s="115" t="s">
        <v>847</v>
      </c>
      <c r="T14">
        <v>129</v>
      </c>
      <c r="U14">
        <v>125</v>
      </c>
      <c r="V14">
        <v>4</v>
      </c>
      <c r="W14" s="117">
        <v>0.96899224806201545</v>
      </c>
      <c r="X14" s="118"/>
      <c r="Y14" s="115" t="s">
        <v>847</v>
      </c>
      <c r="Z14">
        <v>63</v>
      </c>
      <c r="AA14">
        <v>62</v>
      </c>
      <c r="AB14">
        <v>1</v>
      </c>
      <c r="AC14" s="117">
        <v>0.98412698412698407</v>
      </c>
    </row>
    <row r="15" spans="1:29" x14ac:dyDescent="0.35">
      <c r="A15" s="115" t="s">
        <v>848</v>
      </c>
      <c r="B15" s="116">
        <v>22</v>
      </c>
      <c r="C15" s="116">
        <v>20</v>
      </c>
      <c r="D15" s="116">
        <v>2</v>
      </c>
      <c r="E15" s="117">
        <v>0.90909090909090906</v>
      </c>
      <c r="F15" s="118"/>
      <c r="G15" s="115" t="s">
        <v>848</v>
      </c>
      <c r="H15">
        <v>20</v>
      </c>
      <c r="I15">
        <v>19</v>
      </c>
      <c r="J15">
        <v>1</v>
      </c>
      <c r="K15" s="117">
        <v>0.95</v>
      </c>
      <c r="L15" s="117"/>
      <c r="M15" s="115" t="s">
        <v>848</v>
      </c>
      <c r="N15">
        <v>2</v>
      </c>
      <c r="O15">
        <v>1</v>
      </c>
      <c r="P15">
        <v>1</v>
      </c>
      <c r="Q15" s="117">
        <v>0.5</v>
      </c>
      <c r="R15" s="117"/>
      <c r="S15" s="115" t="s">
        <v>848</v>
      </c>
      <c r="T15"/>
      <c r="U15"/>
      <c r="V15"/>
      <c r="W15" s="117"/>
      <c r="X15" s="118"/>
      <c r="Y15" s="115" t="s">
        <v>848</v>
      </c>
      <c r="Z15"/>
      <c r="AA15"/>
      <c r="AB15"/>
      <c r="AC15" s="117"/>
    </row>
    <row r="16" spans="1:29" x14ac:dyDescent="0.35">
      <c r="A16" s="115" t="s">
        <v>849</v>
      </c>
      <c r="B16" s="116">
        <v>43</v>
      </c>
      <c r="C16" s="116">
        <v>40</v>
      </c>
      <c r="D16" s="116">
        <v>3</v>
      </c>
      <c r="E16" s="117">
        <v>0.93023255813953487</v>
      </c>
      <c r="F16" s="118"/>
      <c r="G16" s="115" t="s">
        <v>849</v>
      </c>
      <c r="H16"/>
      <c r="I16"/>
      <c r="J16"/>
      <c r="K16" s="117"/>
      <c r="L16" s="117"/>
      <c r="M16" s="115" t="s">
        <v>849</v>
      </c>
      <c r="N16">
        <v>43</v>
      </c>
      <c r="O16">
        <v>40</v>
      </c>
      <c r="P16">
        <v>3</v>
      </c>
      <c r="Q16" s="117">
        <v>0.93023255813953487</v>
      </c>
      <c r="R16" s="117"/>
      <c r="S16" s="115" t="s">
        <v>849</v>
      </c>
      <c r="T16"/>
      <c r="U16"/>
      <c r="V16"/>
      <c r="W16" s="117"/>
      <c r="X16" s="118"/>
      <c r="Y16" s="115" t="s">
        <v>849</v>
      </c>
      <c r="Z16"/>
      <c r="AA16"/>
      <c r="AB16"/>
      <c r="AC16" s="117"/>
    </row>
    <row r="17" spans="1:29" x14ac:dyDescent="0.35">
      <c r="A17" s="115" t="s">
        <v>850</v>
      </c>
      <c r="B17" s="116">
        <v>128</v>
      </c>
      <c r="C17" s="116">
        <v>100</v>
      </c>
      <c r="D17" s="116">
        <v>28</v>
      </c>
      <c r="E17" s="117">
        <v>0.78125</v>
      </c>
      <c r="F17" s="118"/>
      <c r="G17" s="115" t="s">
        <v>850</v>
      </c>
      <c r="H17">
        <v>26</v>
      </c>
      <c r="I17">
        <v>16</v>
      </c>
      <c r="J17">
        <v>10</v>
      </c>
      <c r="K17" s="117">
        <v>0.61538461538461542</v>
      </c>
      <c r="L17" s="117"/>
      <c r="M17" s="115" t="s">
        <v>850</v>
      </c>
      <c r="N17">
        <v>56</v>
      </c>
      <c r="O17">
        <v>43</v>
      </c>
      <c r="P17">
        <v>13</v>
      </c>
      <c r="Q17" s="117">
        <v>0.7678571428571429</v>
      </c>
      <c r="R17" s="117"/>
      <c r="S17" s="115" t="s">
        <v>850</v>
      </c>
      <c r="T17">
        <v>14</v>
      </c>
      <c r="U17">
        <v>12</v>
      </c>
      <c r="V17">
        <v>2</v>
      </c>
      <c r="W17" s="117">
        <v>0.8571428571428571</v>
      </c>
      <c r="X17" s="118"/>
      <c r="Y17" s="115" t="s">
        <v>850</v>
      </c>
      <c r="Z17">
        <v>32</v>
      </c>
      <c r="AA17">
        <v>29</v>
      </c>
      <c r="AB17">
        <v>3</v>
      </c>
      <c r="AC17" s="117">
        <v>0.90625</v>
      </c>
    </row>
    <row r="18" spans="1:29" x14ac:dyDescent="0.35">
      <c r="A18" s="115" t="s">
        <v>851</v>
      </c>
      <c r="B18" s="116">
        <v>68</v>
      </c>
      <c r="C18" s="116">
        <v>60</v>
      </c>
      <c r="D18" s="116">
        <v>8</v>
      </c>
      <c r="E18" s="117">
        <v>0.88235294117647056</v>
      </c>
      <c r="F18" s="118"/>
      <c r="G18" s="115" t="s">
        <v>851</v>
      </c>
      <c r="H18">
        <v>8</v>
      </c>
      <c r="I18">
        <v>7</v>
      </c>
      <c r="J18">
        <v>1</v>
      </c>
      <c r="K18" s="117">
        <v>0.875</v>
      </c>
      <c r="L18" s="117"/>
      <c r="M18" s="115" t="s">
        <v>851</v>
      </c>
      <c r="N18">
        <v>33</v>
      </c>
      <c r="O18">
        <v>26</v>
      </c>
      <c r="P18">
        <v>7</v>
      </c>
      <c r="Q18" s="117">
        <v>0.78787878787878785</v>
      </c>
      <c r="R18" s="117"/>
      <c r="S18" s="115" t="s">
        <v>851</v>
      </c>
      <c r="T18">
        <v>10</v>
      </c>
      <c r="U18">
        <v>10</v>
      </c>
      <c r="V18"/>
      <c r="W18" s="117">
        <v>1</v>
      </c>
      <c r="X18" s="118"/>
      <c r="Y18" s="115" t="s">
        <v>851</v>
      </c>
      <c r="Z18">
        <v>17</v>
      </c>
      <c r="AA18">
        <v>17</v>
      </c>
      <c r="AB18"/>
      <c r="AC18" s="117">
        <v>1</v>
      </c>
    </row>
    <row r="19" spans="1:29" x14ac:dyDescent="0.35">
      <c r="A19" s="115" t="s">
        <v>852</v>
      </c>
      <c r="B19" s="116">
        <v>203</v>
      </c>
      <c r="C19" s="116">
        <v>188</v>
      </c>
      <c r="D19" s="116">
        <v>15</v>
      </c>
      <c r="E19" s="117">
        <v>0.92610837438423643</v>
      </c>
      <c r="F19" s="118"/>
      <c r="G19" s="115" t="s">
        <v>852</v>
      </c>
      <c r="H19">
        <v>39</v>
      </c>
      <c r="I19">
        <v>33</v>
      </c>
      <c r="J19">
        <v>6</v>
      </c>
      <c r="K19" s="117">
        <v>0.84615384615384615</v>
      </c>
      <c r="L19" s="117"/>
      <c r="M19" s="115" t="s">
        <v>852</v>
      </c>
      <c r="N19">
        <v>96</v>
      </c>
      <c r="O19">
        <v>91</v>
      </c>
      <c r="P19">
        <v>5</v>
      </c>
      <c r="Q19" s="117">
        <v>0.94791666666666663</v>
      </c>
      <c r="R19" s="117"/>
      <c r="S19" s="115" t="s">
        <v>852</v>
      </c>
      <c r="T19">
        <v>51</v>
      </c>
      <c r="U19">
        <v>47</v>
      </c>
      <c r="V19">
        <v>4</v>
      </c>
      <c r="W19" s="117">
        <v>0.92156862745098034</v>
      </c>
      <c r="X19" s="118"/>
      <c r="Y19" s="115" t="s">
        <v>852</v>
      </c>
      <c r="Z19">
        <v>17</v>
      </c>
      <c r="AA19">
        <v>17</v>
      </c>
      <c r="AB19"/>
      <c r="AC19" s="117">
        <v>1</v>
      </c>
    </row>
    <row r="20" spans="1:29" x14ac:dyDescent="0.35">
      <c r="A20" s="115" t="s">
        <v>853</v>
      </c>
      <c r="B20" s="116">
        <v>8</v>
      </c>
      <c r="C20" s="116">
        <v>7</v>
      </c>
      <c r="D20" s="116">
        <v>1</v>
      </c>
      <c r="E20" s="117">
        <v>0.875</v>
      </c>
      <c r="F20" s="118"/>
      <c r="G20" s="115" t="s">
        <v>853</v>
      </c>
      <c r="H20"/>
      <c r="I20"/>
      <c r="J20"/>
      <c r="K20" s="117"/>
      <c r="L20" s="117"/>
      <c r="M20" s="115" t="s">
        <v>853</v>
      </c>
      <c r="N20">
        <v>5</v>
      </c>
      <c r="O20">
        <v>4</v>
      </c>
      <c r="P20">
        <v>1</v>
      </c>
      <c r="Q20" s="117">
        <v>0.8</v>
      </c>
      <c r="R20" s="117"/>
      <c r="S20" s="115" t="s">
        <v>853</v>
      </c>
      <c r="T20"/>
      <c r="U20"/>
      <c r="V20"/>
      <c r="W20" s="117"/>
      <c r="X20" s="118"/>
      <c r="Y20" s="115" t="s">
        <v>853</v>
      </c>
      <c r="Z20">
        <v>3</v>
      </c>
      <c r="AA20">
        <v>3</v>
      </c>
      <c r="AB20"/>
      <c r="AC20" s="117">
        <v>1</v>
      </c>
    </row>
    <row r="21" spans="1:29" x14ac:dyDescent="0.35">
      <c r="A21" s="115" t="s">
        <v>854</v>
      </c>
      <c r="B21" s="116">
        <v>61</v>
      </c>
      <c r="C21" s="116">
        <v>53</v>
      </c>
      <c r="D21" s="116">
        <v>8</v>
      </c>
      <c r="E21" s="117">
        <v>0.86885245901639341</v>
      </c>
      <c r="F21" s="118"/>
      <c r="G21" s="115" t="s">
        <v>854</v>
      </c>
      <c r="H21">
        <v>7</v>
      </c>
      <c r="I21">
        <v>6</v>
      </c>
      <c r="J21">
        <v>1</v>
      </c>
      <c r="K21" s="117">
        <v>0.8571428571428571</v>
      </c>
      <c r="L21" s="117"/>
      <c r="M21" s="115" t="s">
        <v>854</v>
      </c>
      <c r="N21">
        <v>25</v>
      </c>
      <c r="O21">
        <v>22</v>
      </c>
      <c r="P21">
        <v>3</v>
      </c>
      <c r="Q21" s="117">
        <v>0.88</v>
      </c>
      <c r="R21" s="117"/>
      <c r="S21" s="115" t="s">
        <v>854</v>
      </c>
      <c r="T21">
        <v>6</v>
      </c>
      <c r="U21">
        <v>6</v>
      </c>
      <c r="V21"/>
      <c r="W21" s="117">
        <v>1</v>
      </c>
      <c r="X21" s="118"/>
      <c r="Y21" s="115" t="s">
        <v>854</v>
      </c>
      <c r="Z21">
        <v>23</v>
      </c>
      <c r="AA21">
        <v>19</v>
      </c>
      <c r="AB21">
        <v>4</v>
      </c>
      <c r="AC21" s="117">
        <v>0.82608695652173914</v>
      </c>
    </row>
    <row r="22" spans="1:29" x14ac:dyDescent="0.35">
      <c r="A22" s="115" t="s">
        <v>855</v>
      </c>
      <c r="B22" s="116">
        <v>43</v>
      </c>
      <c r="C22" s="116">
        <v>41</v>
      </c>
      <c r="D22" s="116">
        <v>2</v>
      </c>
      <c r="E22" s="117">
        <v>0.95348837209302328</v>
      </c>
      <c r="F22" s="118"/>
      <c r="G22" s="115" t="s">
        <v>855</v>
      </c>
      <c r="H22"/>
      <c r="I22"/>
      <c r="J22"/>
      <c r="K22" s="117"/>
      <c r="L22" s="117"/>
      <c r="M22" s="115" t="s">
        <v>855</v>
      </c>
      <c r="N22">
        <v>42</v>
      </c>
      <c r="O22">
        <v>40</v>
      </c>
      <c r="P22">
        <v>2</v>
      </c>
      <c r="Q22" s="117">
        <v>0.95238095238095233</v>
      </c>
      <c r="R22" s="117"/>
      <c r="S22" s="115" t="s">
        <v>855</v>
      </c>
      <c r="T22"/>
      <c r="U22"/>
      <c r="V22"/>
      <c r="W22" s="117"/>
      <c r="X22" s="118"/>
      <c r="Y22" s="115" t="s">
        <v>855</v>
      </c>
      <c r="Z22">
        <v>1</v>
      </c>
      <c r="AA22">
        <v>1</v>
      </c>
      <c r="AB22"/>
      <c r="AC22" s="117">
        <v>1</v>
      </c>
    </row>
    <row r="23" spans="1:29" x14ac:dyDescent="0.35">
      <c r="A23" s="115" t="s">
        <v>856</v>
      </c>
      <c r="B23" s="116">
        <v>207</v>
      </c>
      <c r="C23" s="116">
        <v>197</v>
      </c>
      <c r="D23" s="116">
        <v>10</v>
      </c>
      <c r="E23" s="117">
        <v>0.95169082125603865</v>
      </c>
      <c r="F23" s="118"/>
      <c r="G23" s="115" t="s">
        <v>856</v>
      </c>
      <c r="H23">
        <v>36</v>
      </c>
      <c r="I23">
        <v>36</v>
      </c>
      <c r="J23"/>
      <c r="K23" s="117">
        <v>1</v>
      </c>
      <c r="L23" s="117"/>
      <c r="M23" s="115" t="s">
        <v>856</v>
      </c>
      <c r="N23">
        <v>86</v>
      </c>
      <c r="O23">
        <v>80</v>
      </c>
      <c r="P23">
        <v>6</v>
      </c>
      <c r="Q23" s="117">
        <v>0.93023255813953487</v>
      </c>
      <c r="R23" s="117"/>
      <c r="S23" s="115" t="s">
        <v>856</v>
      </c>
      <c r="T23">
        <v>16</v>
      </c>
      <c r="U23">
        <v>13</v>
      </c>
      <c r="V23">
        <v>3</v>
      </c>
      <c r="W23" s="117">
        <v>0.8125</v>
      </c>
      <c r="X23" s="118"/>
      <c r="Y23" s="115" t="s">
        <v>856</v>
      </c>
      <c r="Z23">
        <v>69</v>
      </c>
      <c r="AA23">
        <v>68</v>
      </c>
      <c r="AB23">
        <v>1</v>
      </c>
      <c r="AC23" s="117">
        <v>0.98550724637681164</v>
      </c>
    </row>
    <row r="24" spans="1:29" x14ac:dyDescent="0.35">
      <c r="A24" s="115" t="s">
        <v>857</v>
      </c>
      <c r="B24" s="116">
        <v>7</v>
      </c>
      <c r="C24" s="116">
        <v>5</v>
      </c>
      <c r="D24" s="116">
        <v>2</v>
      </c>
      <c r="E24" s="117">
        <v>0.7142857142857143</v>
      </c>
      <c r="F24" s="118"/>
      <c r="G24" s="115" t="s">
        <v>857</v>
      </c>
      <c r="H24"/>
      <c r="I24"/>
      <c r="J24"/>
      <c r="K24" s="117"/>
      <c r="L24" s="117"/>
      <c r="M24" s="115" t="s">
        <v>857</v>
      </c>
      <c r="N24"/>
      <c r="O24"/>
      <c r="P24"/>
      <c r="Q24" s="117"/>
      <c r="R24" s="117"/>
      <c r="S24" s="115" t="s">
        <v>857</v>
      </c>
      <c r="T24">
        <v>7</v>
      </c>
      <c r="U24">
        <v>5</v>
      </c>
      <c r="V24">
        <v>2</v>
      </c>
      <c r="W24" s="117">
        <v>0.7142857142857143</v>
      </c>
      <c r="X24" s="118"/>
      <c r="Y24" s="115" t="s">
        <v>857</v>
      </c>
      <c r="Z24"/>
      <c r="AA24"/>
      <c r="AB24"/>
      <c r="AC24" s="117"/>
    </row>
    <row r="25" spans="1:29" x14ac:dyDescent="0.35">
      <c r="A25" s="115" t="s">
        <v>858</v>
      </c>
      <c r="B25" s="116">
        <v>282</v>
      </c>
      <c r="C25" s="116">
        <v>263</v>
      </c>
      <c r="D25" s="116">
        <v>19</v>
      </c>
      <c r="E25" s="117">
        <v>0.93262411347517726</v>
      </c>
      <c r="F25" s="118"/>
      <c r="G25" s="115" t="s">
        <v>858</v>
      </c>
      <c r="H25">
        <v>47</v>
      </c>
      <c r="I25">
        <v>41</v>
      </c>
      <c r="J25">
        <v>6</v>
      </c>
      <c r="K25" s="117">
        <v>0.87234042553191493</v>
      </c>
      <c r="L25" s="117"/>
      <c r="M25" s="115" t="s">
        <v>858</v>
      </c>
      <c r="N25">
        <v>133</v>
      </c>
      <c r="O25">
        <v>124</v>
      </c>
      <c r="P25">
        <v>9</v>
      </c>
      <c r="Q25" s="117">
        <v>0.93233082706766912</v>
      </c>
      <c r="R25" s="117"/>
      <c r="S25" s="115" t="s">
        <v>858</v>
      </c>
      <c r="T25">
        <v>53</v>
      </c>
      <c r="U25">
        <v>50</v>
      </c>
      <c r="V25">
        <v>3</v>
      </c>
      <c r="W25" s="117">
        <v>0.94339622641509435</v>
      </c>
      <c r="X25" s="118"/>
      <c r="Y25" s="115" t="s">
        <v>858</v>
      </c>
      <c r="Z25">
        <v>49</v>
      </c>
      <c r="AA25">
        <v>48</v>
      </c>
      <c r="AB25">
        <v>1</v>
      </c>
      <c r="AC25" s="117">
        <v>0.97959183673469385</v>
      </c>
    </row>
    <row r="26" spans="1:29" x14ac:dyDescent="0.35">
      <c r="A26" s="115" t="s">
        <v>859</v>
      </c>
      <c r="B26" s="116">
        <v>20</v>
      </c>
      <c r="C26" s="116">
        <v>18</v>
      </c>
      <c r="D26" s="116">
        <v>2</v>
      </c>
      <c r="E26" s="117">
        <v>0.9</v>
      </c>
      <c r="F26" s="118"/>
      <c r="G26" s="115" t="s">
        <v>859</v>
      </c>
      <c r="H26">
        <v>2</v>
      </c>
      <c r="I26">
        <v>2</v>
      </c>
      <c r="J26"/>
      <c r="K26" s="117">
        <v>1</v>
      </c>
      <c r="L26" s="117"/>
      <c r="M26" s="115" t="s">
        <v>859</v>
      </c>
      <c r="N26">
        <v>11</v>
      </c>
      <c r="O26">
        <v>9</v>
      </c>
      <c r="P26">
        <v>2</v>
      </c>
      <c r="Q26" s="117">
        <v>0.81818181818181823</v>
      </c>
      <c r="R26" s="117"/>
      <c r="S26" s="115" t="s">
        <v>859</v>
      </c>
      <c r="T26">
        <v>7</v>
      </c>
      <c r="U26">
        <v>7</v>
      </c>
      <c r="V26"/>
      <c r="W26" s="117">
        <v>1</v>
      </c>
      <c r="X26" s="118"/>
      <c r="Y26" s="115" t="s">
        <v>859</v>
      </c>
      <c r="Z26"/>
      <c r="AA26"/>
      <c r="AB26"/>
      <c r="AC26" s="117"/>
    </row>
    <row r="27" spans="1:29" x14ac:dyDescent="0.35">
      <c r="A27" s="115" t="s">
        <v>860</v>
      </c>
      <c r="B27" s="116">
        <v>13</v>
      </c>
      <c r="C27" s="116">
        <v>10</v>
      </c>
      <c r="D27" s="116">
        <v>3</v>
      </c>
      <c r="E27" s="117">
        <v>0.76923076923076927</v>
      </c>
      <c r="F27" s="118"/>
      <c r="G27" s="115" t="s">
        <v>860</v>
      </c>
      <c r="H27"/>
      <c r="I27"/>
      <c r="J27"/>
      <c r="K27" s="117"/>
      <c r="L27" s="117"/>
      <c r="M27" s="115" t="s">
        <v>860</v>
      </c>
      <c r="N27">
        <v>12</v>
      </c>
      <c r="O27">
        <v>9</v>
      </c>
      <c r="P27">
        <v>3</v>
      </c>
      <c r="Q27" s="117">
        <v>0.75</v>
      </c>
      <c r="R27" s="117"/>
      <c r="S27" s="115" t="s">
        <v>860</v>
      </c>
      <c r="T27"/>
      <c r="U27"/>
      <c r="V27"/>
      <c r="W27" s="117"/>
      <c r="X27" s="118"/>
      <c r="Y27" s="115" t="s">
        <v>860</v>
      </c>
      <c r="Z27">
        <v>1</v>
      </c>
      <c r="AA27">
        <v>1</v>
      </c>
      <c r="AB27"/>
      <c r="AC27" s="117">
        <v>1</v>
      </c>
    </row>
    <row r="28" spans="1:29" x14ac:dyDescent="0.35">
      <c r="A28" s="115" t="s">
        <v>861</v>
      </c>
      <c r="B28" s="116">
        <v>112</v>
      </c>
      <c r="C28" s="116">
        <v>108</v>
      </c>
      <c r="D28" s="116">
        <v>4</v>
      </c>
      <c r="E28" s="117">
        <v>0.9642857142857143</v>
      </c>
      <c r="F28" s="118"/>
      <c r="G28" s="115" t="s">
        <v>861</v>
      </c>
      <c r="H28">
        <v>24</v>
      </c>
      <c r="I28">
        <v>23</v>
      </c>
      <c r="J28">
        <v>1</v>
      </c>
      <c r="K28" s="117">
        <v>0.95833333333333337</v>
      </c>
      <c r="L28" s="117"/>
      <c r="M28" s="115" t="s">
        <v>861</v>
      </c>
      <c r="N28">
        <v>43</v>
      </c>
      <c r="O28">
        <v>42</v>
      </c>
      <c r="P28">
        <v>1</v>
      </c>
      <c r="Q28" s="117">
        <v>0.97674418604651159</v>
      </c>
      <c r="R28" s="117"/>
      <c r="S28" s="115" t="s">
        <v>861</v>
      </c>
      <c r="T28">
        <v>17</v>
      </c>
      <c r="U28">
        <v>15</v>
      </c>
      <c r="V28">
        <v>2</v>
      </c>
      <c r="W28" s="117">
        <v>0.88235294117647056</v>
      </c>
      <c r="X28" s="118"/>
      <c r="Y28" s="115" t="s">
        <v>861</v>
      </c>
      <c r="Z28">
        <v>28</v>
      </c>
      <c r="AA28">
        <v>28</v>
      </c>
      <c r="AB28"/>
      <c r="AC28" s="117">
        <v>1</v>
      </c>
    </row>
    <row r="29" spans="1:29" x14ac:dyDescent="0.35">
      <c r="A29" s="115" t="s">
        <v>862</v>
      </c>
      <c r="B29" s="116">
        <v>162</v>
      </c>
      <c r="C29" s="116">
        <v>139</v>
      </c>
      <c r="D29" s="116">
        <v>23</v>
      </c>
      <c r="E29" s="117">
        <v>0.85802469135802473</v>
      </c>
      <c r="F29" s="118"/>
      <c r="G29" s="115" t="s">
        <v>862</v>
      </c>
      <c r="H29">
        <v>33</v>
      </c>
      <c r="I29">
        <v>24</v>
      </c>
      <c r="J29">
        <v>9</v>
      </c>
      <c r="K29" s="117">
        <v>0.72727272727272729</v>
      </c>
      <c r="L29" s="117"/>
      <c r="M29" s="115" t="s">
        <v>862</v>
      </c>
      <c r="N29">
        <v>63</v>
      </c>
      <c r="O29">
        <v>55</v>
      </c>
      <c r="P29">
        <v>8</v>
      </c>
      <c r="Q29" s="117">
        <v>0.87301587301587302</v>
      </c>
      <c r="R29" s="117"/>
      <c r="S29" s="115" t="s">
        <v>862</v>
      </c>
      <c r="T29">
        <v>33</v>
      </c>
      <c r="U29">
        <v>27</v>
      </c>
      <c r="V29">
        <v>6</v>
      </c>
      <c r="W29" s="117">
        <v>0.81818181818181823</v>
      </c>
      <c r="X29" s="118"/>
      <c r="Y29" s="115" t="s">
        <v>862</v>
      </c>
      <c r="Z29">
        <v>33</v>
      </c>
      <c r="AA29">
        <v>33</v>
      </c>
      <c r="AB29"/>
      <c r="AC29" s="117">
        <v>1</v>
      </c>
    </row>
    <row r="30" spans="1:29" x14ac:dyDescent="0.35">
      <c r="A30" s="115" t="s">
        <v>863</v>
      </c>
      <c r="B30" s="116">
        <v>57</v>
      </c>
      <c r="C30" s="116">
        <v>52</v>
      </c>
      <c r="D30" s="116">
        <v>5</v>
      </c>
      <c r="E30" s="117">
        <v>0.91228070175438591</v>
      </c>
      <c r="F30" s="118"/>
      <c r="G30" s="115" t="s">
        <v>863</v>
      </c>
      <c r="H30">
        <v>9</v>
      </c>
      <c r="I30">
        <v>8</v>
      </c>
      <c r="J30">
        <v>1</v>
      </c>
      <c r="K30" s="117">
        <v>0.88888888888888884</v>
      </c>
      <c r="L30" s="117"/>
      <c r="M30" s="115" t="s">
        <v>863</v>
      </c>
      <c r="N30">
        <v>30</v>
      </c>
      <c r="O30">
        <v>26</v>
      </c>
      <c r="P30">
        <v>4</v>
      </c>
      <c r="Q30" s="117">
        <v>0.8666666666666667</v>
      </c>
      <c r="R30" s="117"/>
      <c r="S30" s="115" t="s">
        <v>863</v>
      </c>
      <c r="T30">
        <v>16</v>
      </c>
      <c r="U30">
        <v>16</v>
      </c>
      <c r="V30"/>
      <c r="W30" s="117">
        <v>1</v>
      </c>
      <c r="X30" s="118"/>
      <c r="Y30" s="115" t="s">
        <v>863</v>
      </c>
      <c r="Z30">
        <v>2</v>
      </c>
      <c r="AA30">
        <v>2</v>
      </c>
      <c r="AB30"/>
      <c r="AC30" s="117">
        <v>1</v>
      </c>
    </row>
    <row r="31" spans="1:29" x14ac:dyDescent="0.35">
      <c r="A31" s="115" t="s">
        <v>864</v>
      </c>
      <c r="B31" s="116">
        <v>69</v>
      </c>
      <c r="C31" s="116">
        <v>63</v>
      </c>
      <c r="D31" s="116">
        <v>6</v>
      </c>
      <c r="E31" s="117">
        <v>0.91304347826086951</v>
      </c>
      <c r="F31" s="118"/>
      <c r="G31" s="115" t="s">
        <v>864</v>
      </c>
      <c r="H31">
        <v>10</v>
      </c>
      <c r="I31">
        <v>10</v>
      </c>
      <c r="J31"/>
      <c r="K31" s="117">
        <v>1</v>
      </c>
      <c r="L31" s="117"/>
      <c r="M31" s="115" t="s">
        <v>864</v>
      </c>
      <c r="N31">
        <v>38</v>
      </c>
      <c r="O31">
        <v>35</v>
      </c>
      <c r="P31">
        <v>3</v>
      </c>
      <c r="Q31" s="117">
        <v>0.92105263157894735</v>
      </c>
      <c r="R31" s="117"/>
      <c r="S31" s="115" t="s">
        <v>864</v>
      </c>
      <c r="T31">
        <v>20</v>
      </c>
      <c r="U31">
        <v>17</v>
      </c>
      <c r="V31">
        <v>3</v>
      </c>
      <c r="W31" s="117">
        <v>0.85</v>
      </c>
      <c r="X31" s="118"/>
      <c r="Y31" s="115" t="s">
        <v>864</v>
      </c>
      <c r="Z31">
        <v>1</v>
      </c>
      <c r="AA31">
        <v>1</v>
      </c>
      <c r="AB31"/>
      <c r="AC31" s="117">
        <v>1</v>
      </c>
    </row>
    <row r="32" spans="1:29" x14ac:dyDescent="0.35">
      <c r="A32" s="115" t="s">
        <v>865</v>
      </c>
      <c r="B32" s="116">
        <v>37</v>
      </c>
      <c r="C32" s="116">
        <v>30</v>
      </c>
      <c r="D32" s="116">
        <v>7</v>
      </c>
      <c r="E32" s="117">
        <v>0.81081081081081086</v>
      </c>
      <c r="F32" s="118"/>
      <c r="G32" s="115" t="s">
        <v>865</v>
      </c>
      <c r="H32">
        <v>4</v>
      </c>
      <c r="I32">
        <v>4</v>
      </c>
      <c r="J32"/>
      <c r="K32" s="117">
        <v>1</v>
      </c>
      <c r="L32" s="117"/>
      <c r="M32" s="115" t="s">
        <v>865</v>
      </c>
      <c r="N32">
        <v>21</v>
      </c>
      <c r="O32">
        <v>17</v>
      </c>
      <c r="P32">
        <v>4</v>
      </c>
      <c r="Q32" s="117">
        <v>0.80952380952380953</v>
      </c>
      <c r="R32" s="117"/>
      <c r="S32" s="115" t="s">
        <v>865</v>
      </c>
      <c r="T32">
        <v>12</v>
      </c>
      <c r="U32">
        <v>9</v>
      </c>
      <c r="V32">
        <v>3</v>
      </c>
      <c r="W32" s="117">
        <v>0.75</v>
      </c>
      <c r="X32" s="118"/>
      <c r="Y32" s="115" t="s">
        <v>865</v>
      </c>
      <c r="Z32"/>
      <c r="AA32"/>
      <c r="AB32"/>
      <c r="AC32" s="117"/>
    </row>
    <row r="33" spans="1:29" x14ac:dyDescent="0.35">
      <c r="A33" s="115" t="s">
        <v>866</v>
      </c>
      <c r="B33" s="116">
        <v>80</v>
      </c>
      <c r="C33" s="116">
        <v>70</v>
      </c>
      <c r="D33" s="116">
        <v>10</v>
      </c>
      <c r="E33" s="117">
        <v>0.875</v>
      </c>
      <c r="F33" s="118"/>
      <c r="G33" s="115" t="s">
        <v>866</v>
      </c>
      <c r="H33">
        <v>9</v>
      </c>
      <c r="I33">
        <v>9</v>
      </c>
      <c r="J33"/>
      <c r="K33" s="117">
        <v>1</v>
      </c>
      <c r="L33" s="117"/>
      <c r="M33" s="115" t="s">
        <v>866</v>
      </c>
      <c r="N33">
        <v>45</v>
      </c>
      <c r="O33">
        <v>38</v>
      </c>
      <c r="P33">
        <v>7</v>
      </c>
      <c r="Q33" s="117">
        <v>0.84444444444444444</v>
      </c>
      <c r="R33" s="117"/>
      <c r="S33" s="115" t="s">
        <v>866</v>
      </c>
      <c r="T33">
        <v>26</v>
      </c>
      <c r="U33">
        <v>23</v>
      </c>
      <c r="V33">
        <v>3</v>
      </c>
      <c r="W33" s="117">
        <v>0.88461538461538458</v>
      </c>
      <c r="X33" s="118"/>
      <c r="Y33" s="115" t="s">
        <v>866</v>
      </c>
      <c r="Z33"/>
      <c r="AA33"/>
      <c r="AB33"/>
      <c r="AC33" s="117"/>
    </row>
    <row r="34" spans="1:29" x14ac:dyDescent="0.35">
      <c r="A34" s="115" t="s">
        <v>867</v>
      </c>
      <c r="B34" s="116">
        <v>16</v>
      </c>
      <c r="C34" s="116">
        <v>14</v>
      </c>
      <c r="D34" s="116">
        <v>2</v>
      </c>
      <c r="E34" s="117">
        <v>0.875</v>
      </c>
      <c r="F34" s="118"/>
      <c r="G34" s="115" t="s">
        <v>867</v>
      </c>
      <c r="H34"/>
      <c r="I34"/>
      <c r="J34"/>
      <c r="K34" s="117"/>
      <c r="L34" s="117"/>
      <c r="M34" s="115" t="s">
        <v>867</v>
      </c>
      <c r="N34">
        <v>1</v>
      </c>
      <c r="O34">
        <v>1</v>
      </c>
      <c r="P34"/>
      <c r="Q34" s="117">
        <v>1</v>
      </c>
      <c r="R34" s="117"/>
      <c r="S34" s="115" t="s">
        <v>867</v>
      </c>
      <c r="T34"/>
      <c r="U34"/>
      <c r="V34"/>
      <c r="W34" s="117"/>
      <c r="X34" s="118"/>
      <c r="Y34" s="115" t="s">
        <v>867</v>
      </c>
      <c r="Z34">
        <v>15</v>
      </c>
      <c r="AA34">
        <v>13</v>
      </c>
      <c r="AB34">
        <v>2</v>
      </c>
      <c r="AC34" s="117">
        <v>0.8666666666666667</v>
      </c>
    </row>
    <row r="35" spans="1:29" x14ac:dyDescent="0.35">
      <c r="A35" s="115" t="s">
        <v>868</v>
      </c>
      <c r="B35" s="116">
        <v>24</v>
      </c>
      <c r="C35" s="116">
        <v>22</v>
      </c>
      <c r="D35" s="116">
        <v>2</v>
      </c>
      <c r="E35" s="117">
        <v>0.91666666666666663</v>
      </c>
      <c r="F35" s="118"/>
      <c r="G35" s="115" t="s">
        <v>868</v>
      </c>
      <c r="H35"/>
      <c r="I35"/>
      <c r="J35"/>
      <c r="K35" s="117"/>
      <c r="L35" s="117"/>
      <c r="M35" s="115" t="s">
        <v>868</v>
      </c>
      <c r="N35">
        <v>21</v>
      </c>
      <c r="O35">
        <v>20</v>
      </c>
      <c r="P35">
        <v>1</v>
      </c>
      <c r="Q35" s="117">
        <v>0.95238095238095233</v>
      </c>
      <c r="R35" s="117"/>
      <c r="S35" s="115" t="s">
        <v>868</v>
      </c>
      <c r="T35"/>
      <c r="U35"/>
      <c r="V35"/>
      <c r="W35" s="117"/>
      <c r="X35" s="118"/>
      <c r="Y35" s="115" t="s">
        <v>868</v>
      </c>
      <c r="Z35"/>
      <c r="AA35"/>
      <c r="AB35"/>
      <c r="AC35" s="117"/>
    </row>
    <row r="36" spans="1:29" x14ac:dyDescent="0.35">
      <c r="A36" s="115" t="s">
        <v>869</v>
      </c>
      <c r="B36" s="116">
        <v>69</v>
      </c>
      <c r="C36" s="116">
        <v>68</v>
      </c>
      <c r="D36" s="116">
        <v>1</v>
      </c>
      <c r="E36" s="117">
        <v>0.98550724637681164</v>
      </c>
      <c r="F36" s="118"/>
      <c r="G36" s="115" t="s">
        <v>869</v>
      </c>
      <c r="H36">
        <v>3</v>
      </c>
      <c r="I36">
        <v>2</v>
      </c>
      <c r="J36">
        <v>1</v>
      </c>
      <c r="K36" s="117">
        <v>0.66666666666666663</v>
      </c>
      <c r="L36" s="117"/>
      <c r="M36" s="115" t="s">
        <v>869</v>
      </c>
      <c r="N36">
        <v>42</v>
      </c>
      <c r="O36">
        <v>41</v>
      </c>
      <c r="P36">
        <v>1</v>
      </c>
      <c r="Q36" s="117">
        <v>0.97619047619047616</v>
      </c>
      <c r="R36" s="117"/>
      <c r="S36" s="115" t="s">
        <v>869</v>
      </c>
      <c r="T36">
        <v>10</v>
      </c>
      <c r="U36">
        <v>10</v>
      </c>
      <c r="V36"/>
      <c r="W36" s="117">
        <v>1</v>
      </c>
      <c r="X36" s="118"/>
      <c r="Y36" s="115" t="s">
        <v>869</v>
      </c>
      <c r="Z36">
        <v>1</v>
      </c>
      <c r="AA36">
        <v>1</v>
      </c>
      <c r="AB36"/>
      <c r="AC36" s="117">
        <v>1</v>
      </c>
    </row>
    <row r="37" spans="1:29" x14ac:dyDescent="0.35">
      <c r="A37" s="115" t="s">
        <v>870</v>
      </c>
      <c r="B37" s="116">
        <v>814</v>
      </c>
      <c r="C37" s="116">
        <v>692</v>
      </c>
      <c r="D37" s="116">
        <v>122</v>
      </c>
      <c r="E37" s="117">
        <v>0.85012285012285016</v>
      </c>
      <c r="F37" s="118"/>
      <c r="G37" s="115" t="s">
        <v>870</v>
      </c>
      <c r="H37">
        <v>16</v>
      </c>
      <c r="I37">
        <v>16</v>
      </c>
      <c r="J37"/>
      <c r="K37" s="117">
        <v>1</v>
      </c>
      <c r="L37" s="117"/>
      <c r="M37" s="115" t="s">
        <v>870</v>
      </c>
      <c r="N37">
        <v>360</v>
      </c>
      <c r="O37">
        <v>308</v>
      </c>
      <c r="P37">
        <v>52</v>
      </c>
      <c r="Q37" s="117">
        <v>0.85555555555555551</v>
      </c>
      <c r="R37" s="117"/>
      <c r="S37" s="115" t="s">
        <v>870</v>
      </c>
      <c r="T37">
        <v>166</v>
      </c>
      <c r="U37">
        <v>141</v>
      </c>
      <c r="V37">
        <v>25</v>
      </c>
      <c r="W37" s="117">
        <v>0.8493975903614458</v>
      </c>
      <c r="X37" s="118"/>
      <c r="Y37" s="115" t="s">
        <v>870</v>
      </c>
      <c r="Z37">
        <v>145</v>
      </c>
      <c r="AA37">
        <v>122</v>
      </c>
      <c r="AB37">
        <v>23</v>
      </c>
      <c r="AC37" s="117">
        <v>0.8413793103448276</v>
      </c>
    </row>
    <row r="38" spans="1:29" x14ac:dyDescent="0.35">
      <c r="A38" s="115" t="s">
        <v>871</v>
      </c>
      <c r="B38" s="116">
        <v>19</v>
      </c>
      <c r="C38" s="116">
        <v>14</v>
      </c>
      <c r="D38" s="116">
        <v>5</v>
      </c>
      <c r="E38" s="117">
        <v>0.73684210526315785</v>
      </c>
      <c r="F38" s="118"/>
      <c r="G38" s="115" t="s">
        <v>871</v>
      </c>
      <c r="H38">
        <v>143</v>
      </c>
      <c r="I38">
        <v>121</v>
      </c>
      <c r="J38">
        <v>22</v>
      </c>
      <c r="K38" s="117">
        <v>0.84615384615384615</v>
      </c>
      <c r="L38" s="117"/>
      <c r="M38" s="115" t="s">
        <v>871</v>
      </c>
      <c r="N38">
        <v>8</v>
      </c>
      <c r="O38">
        <v>6</v>
      </c>
      <c r="P38">
        <v>2</v>
      </c>
      <c r="Q38" s="117">
        <v>0.75</v>
      </c>
      <c r="R38" s="117"/>
      <c r="S38" s="115" t="s">
        <v>871</v>
      </c>
      <c r="T38">
        <v>9</v>
      </c>
      <c r="U38">
        <v>6</v>
      </c>
      <c r="V38">
        <v>3</v>
      </c>
      <c r="W38" s="117">
        <v>0.66666666666666663</v>
      </c>
      <c r="X38" s="118"/>
      <c r="Y38" s="115" t="s">
        <v>871</v>
      </c>
      <c r="Z38"/>
      <c r="AA38"/>
      <c r="AB38"/>
      <c r="AC38" s="117"/>
    </row>
    <row r="39" spans="1:29" x14ac:dyDescent="0.35">
      <c r="A39" s="115" t="s">
        <v>872</v>
      </c>
      <c r="B39" s="116">
        <v>12</v>
      </c>
      <c r="C39" s="116">
        <v>10</v>
      </c>
      <c r="D39" s="116">
        <v>2</v>
      </c>
      <c r="E39" s="117">
        <v>0.83333333333333337</v>
      </c>
      <c r="F39" s="118"/>
      <c r="G39" s="115" t="s">
        <v>872</v>
      </c>
      <c r="H39">
        <v>2</v>
      </c>
      <c r="I39">
        <v>2</v>
      </c>
      <c r="J39"/>
      <c r="K39" s="117">
        <v>1</v>
      </c>
      <c r="L39" s="117"/>
      <c r="M39" s="115" t="s">
        <v>872</v>
      </c>
      <c r="N39">
        <v>2</v>
      </c>
      <c r="O39">
        <v>1</v>
      </c>
      <c r="P39">
        <v>1</v>
      </c>
      <c r="Q39" s="117">
        <v>0.5</v>
      </c>
      <c r="R39" s="117"/>
      <c r="S39" s="115" t="s">
        <v>872</v>
      </c>
      <c r="T39"/>
      <c r="U39"/>
      <c r="V39"/>
      <c r="W39" s="117"/>
      <c r="X39" s="118"/>
      <c r="Y39" s="115" t="s">
        <v>872</v>
      </c>
      <c r="Z39">
        <v>10</v>
      </c>
      <c r="AA39">
        <v>9</v>
      </c>
      <c r="AB39">
        <v>1</v>
      </c>
      <c r="AC39" s="117">
        <v>0.9</v>
      </c>
    </row>
    <row r="40" spans="1:29" x14ac:dyDescent="0.35">
      <c r="A40" s="115" t="s">
        <v>873</v>
      </c>
      <c r="B40" s="116">
        <v>35</v>
      </c>
      <c r="C40" s="116">
        <v>28</v>
      </c>
      <c r="D40" s="116">
        <v>7</v>
      </c>
      <c r="E40" s="117">
        <v>0.8</v>
      </c>
      <c r="F40" s="118"/>
      <c r="G40" s="115" t="s">
        <v>873</v>
      </c>
      <c r="H40">
        <v>4</v>
      </c>
      <c r="I40">
        <v>2</v>
      </c>
      <c r="J40">
        <v>2</v>
      </c>
      <c r="K40" s="117">
        <v>0.5</v>
      </c>
      <c r="L40" s="117"/>
      <c r="M40" s="115" t="s">
        <v>873</v>
      </c>
      <c r="N40">
        <v>22</v>
      </c>
      <c r="O40">
        <v>19</v>
      </c>
      <c r="P40">
        <v>3</v>
      </c>
      <c r="Q40" s="117">
        <v>0.86363636363636365</v>
      </c>
      <c r="R40" s="117"/>
      <c r="S40" s="115" t="s">
        <v>873</v>
      </c>
      <c r="T40">
        <v>8</v>
      </c>
      <c r="U40">
        <v>6</v>
      </c>
      <c r="V40">
        <v>2</v>
      </c>
      <c r="W40" s="117">
        <v>0.75</v>
      </c>
      <c r="X40" s="118"/>
      <c r="Y40" s="115" t="s">
        <v>873</v>
      </c>
      <c r="Z40">
        <v>1</v>
      </c>
      <c r="AA40">
        <v>1</v>
      </c>
      <c r="AB40"/>
      <c r="AC40" s="117">
        <v>1</v>
      </c>
    </row>
    <row r="41" spans="1:29" x14ac:dyDescent="0.35">
      <c r="A41" s="115" t="s">
        <v>874</v>
      </c>
      <c r="B41" s="116">
        <v>95</v>
      </c>
      <c r="C41" s="116">
        <v>90</v>
      </c>
      <c r="D41" s="116">
        <v>5</v>
      </c>
      <c r="E41" s="117">
        <v>0.94736842105263153</v>
      </c>
      <c r="F41" s="118"/>
      <c r="G41" s="115" t="s">
        <v>874</v>
      </c>
      <c r="H41">
        <v>6</v>
      </c>
      <c r="I41">
        <v>6</v>
      </c>
      <c r="J41"/>
      <c r="K41" s="117">
        <v>1</v>
      </c>
      <c r="L41" s="117"/>
      <c r="M41" s="115" t="s">
        <v>874</v>
      </c>
      <c r="N41">
        <v>59</v>
      </c>
      <c r="O41">
        <v>54</v>
      </c>
      <c r="P41">
        <v>5</v>
      </c>
      <c r="Q41" s="117">
        <v>0.9152542372881356</v>
      </c>
      <c r="R41" s="117"/>
      <c r="S41" s="115" t="s">
        <v>874</v>
      </c>
      <c r="T41">
        <v>18</v>
      </c>
      <c r="U41">
        <v>18</v>
      </c>
      <c r="V41"/>
      <c r="W41" s="117">
        <v>1</v>
      </c>
      <c r="X41" s="118"/>
      <c r="Y41" s="115" t="s">
        <v>874</v>
      </c>
      <c r="Z41">
        <v>12</v>
      </c>
      <c r="AA41">
        <v>12</v>
      </c>
      <c r="AB41"/>
      <c r="AC41" s="117">
        <v>1</v>
      </c>
    </row>
    <row r="42" spans="1:29" x14ac:dyDescent="0.35">
      <c r="A42" s="115" t="s">
        <v>875</v>
      </c>
      <c r="B42" s="116">
        <v>46</v>
      </c>
      <c r="C42" s="116">
        <v>39</v>
      </c>
      <c r="D42" s="116">
        <v>7</v>
      </c>
      <c r="E42" s="117">
        <v>0.84782608695652173</v>
      </c>
      <c r="F42" s="118"/>
      <c r="G42" s="115" t="s">
        <v>875</v>
      </c>
      <c r="H42">
        <v>9</v>
      </c>
      <c r="I42">
        <v>9</v>
      </c>
      <c r="J42"/>
      <c r="K42" s="117">
        <v>1</v>
      </c>
      <c r="L42" s="117"/>
      <c r="M42" s="115" t="s">
        <v>875</v>
      </c>
      <c r="N42">
        <v>32</v>
      </c>
      <c r="O42">
        <v>27</v>
      </c>
      <c r="P42">
        <v>5</v>
      </c>
      <c r="Q42" s="117">
        <v>0.84375</v>
      </c>
      <c r="R42" s="117"/>
      <c r="S42" s="115" t="s">
        <v>875</v>
      </c>
      <c r="T42">
        <v>5</v>
      </c>
      <c r="U42">
        <v>3</v>
      </c>
      <c r="V42">
        <v>2</v>
      </c>
      <c r="W42" s="117">
        <v>0.6</v>
      </c>
      <c r="X42" s="118"/>
      <c r="Y42" s="115" t="s">
        <v>875</v>
      </c>
      <c r="Z42"/>
      <c r="AA42"/>
      <c r="AB42"/>
      <c r="AC42" s="117"/>
    </row>
    <row r="43" spans="1:29" x14ac:dyDescent="0.35">
      <c r="A43" s="115" t="s">
        <v>876</v>
      </c>
      <c r="B43" s="116">
        <v>12</v>
      </c>
      <c r="C43" s="116">
        <v>12</v>
      </c>
      <c r="D43" s="119"/>
      <c r="E43" s="117">
        <v>1</v>
      </c>
      <c r="F43" s="118"/>
      <c r="G43" s="115" t="s">
        <v>876</v>
      </c>
      <c r="H43">
        <v>3</v>
      </c>
      <c r="I43">
        <v>3</v>
      </c>
      <c r="J43"/>
      <c r="K43" s="117">
        <v>1</v>
      </c>
      <c r="L43" s="117"/>
      <c r="M43" s="115" t="s">
        <v>876</v>
      </c>
      <c r="N43">
        <v>7</v>
      </c>
      <c r="O43">
        <v>7</v>
      </c>
      <c r="P43"/>
      <c r="Q43" s="117">
        <v>1</v>
      </c>
      <c r="R43" s="117"/>
      <c r="S43" s="115" t="s">
        <v>876</v>
      </c>
      <c r="T43">
        <v>2</v>
      </c>
      <c r="U43">
        <v>2</v>
      </c>
      <c r="V43"/>
      <c r="W43" s="117">
        <v>1</v>
      </c>
      <c r="X43" s="118"/>
      <c r="Y43" s="115" t="s">
        <v>876</v>
      </c>
      <c r="Z43"/>
      <c r="AA43"/>
      <c r="AB43"/>
      <c r="AC43" s="117"/>
    </row>
    <row r="44" spans="1:29" x14ac:dyDescent="0.35">
      <c r="A44" s="115" t="s">
        <v>877</v>
      </c>
      <c r="B44" s="116">
        <v>7</v>
      </c>
      <c r="C44" s="116">
        <v>7</v>
      </c>
      <c r="D44" s="119"/>
      <c r="E44" s="117">
        <v>1</v>
      </c>
      <c r="F44" s="118"/>
      <c r="G44" s="115" t="s">
        <v>877</v>
      </c>
      <c r="H44">
        <v>4</v>
      </c>
      <c r="I44">
        <v>4</v>
      </c>
      <c r="J44"/>
      <c r="K44" s="117">
        <v>1</v>
      </c>
      <c r="L44" s="117"/>
      <c r="M44" s="115" t="s">
        <v>877</v>
      </c>
      <c r="N44">
        <v>7</v>
      </c>
      <c r="O44">
        <v>7</v>
      </c>
      <c r="P44"/>
      <c r="Q44" s="117">
        <v>1</v>
      </c>
      <c r="R44" s="117"/>
      <c r="S44" s="115" t="s">
        <v>877</v>
      </c>
      <c r="T44"/>
      <c r="U44"/>
      <c r="V44"/>
      <c r="W44" s="117"/>
      <c r="X44" s="118"/>
      <c r="Y44" s="115" t="s">
        <v>877</v>
      </c>
      <c r="Z44"/>
      <c r="AA44"/>
      <c r="AB44"/>
      <c r="AC44" s="117"/>
    </row>
    <row r="45" spans="1:29" x14ac:dyDescent="0.35">
      <c r="A45" s="115" t="s">
        <v>878</v>
      </c>
      <c r="B45" s="116">
        <v>8</v>
      </c>
      <c r="C45" s="116">
        <v>8</v>
      </c>
      <c r="D45" s="119"/>
      <c r="E45" s="117">
        <v>1</v>
      </c>
      <c r="F45" s="118"/>
      <c r="G45" s="115" t="s">
        <v>878</v>
      </c>
      <c r="H45"/>
      <c r="I45"/>
      <c r="J45"/>
      <c r="K45" s="117"/>
      <c r="L45" s="117"/>
      <c r="M45" s="115" t="s">
        <v>878</v>
      </c>
      <c r="N45">
        <v>2</v>
      </c>
      <c r="O45">
        <v>2</v>
      </c>
      <c r="P45"/>
      <c r="Q45" s="117">
        <v>1</v>
      </c>
      <c r="R45" s="117"/>
      <c r="S45" s="115" t="s">
        <v>878</v>
      </c>
      <c r="T45">
        <v>2</v>
      </c>
      <c r="U45">
        <v>2</v>
      </c>
      <c r="V45"/>
      <c r="W45" s="117">
        <v>1</v>
      </c>
      <c r="X45" s="118"/>
      <c r="Y45" s="115" t="s">
        <v>878</v>
      </c>
      <c r="Z45"/>
      <c r="AA45"/>
      <c r="AB45"/>
      <c r="AC45" s="117"/>
    </row>
    <row r="46" spans="1:29" x14ac:dyDescent="0.35">
      <c r="A46" s="115" t="s">
        <v>879</v>
      </c>
      <c r="B46" s="116">
        <v>4</v>
      </c>
      <c r="C46" s="116">
        <v>3</v>
      </c>
      <c r="D46" s="116">
        <v>1</v>
      </c>
      <c r="E46" s="117">
        <v>0.75</v>
      </c>
      <c r="F46" s="118"/>
      <c r="G46" s="115" t="s">
        <v>879</v>
      </c>
      <c r="H46"/>
      <c r="I46"/>
      <c r="J46"/>
      <c r="K46" s="117"/>
      <c r="L46" s="117"/>
      <c r="M46" s="115" t="s">
        <v>879</v>
      </c>
      <c r="N46">
        <v>1</v>
      </c>
      <c r="O46">
        <v>1</v>
      </c>
      <c r="P46"/>
      <c r="Q46" s="117">
        <v>1</v>
      </c>
      <c r="R46" s="117"/>
      <c r="S46" s="115" t="s">
        <v>879</v>
      </c>
      <c r="T46"/>
      <c r="U46"/>
      <c r="V46"/>
      <c r="W46" s="117"/>
      <c r="X46" s="118"/>
      <c r="Y46" s="115" t="s">
        <v>879</v>
      </c>
      <c r="Z46">
        <v>3</v>
      </c>
      <c r="AA46">
        <v>2</v>
      </c>
      <c r="AB46">
        <v>1</v>
      </c>
      <c r="AC46" s="117">
        <v>0.66666666666666663</v>
      </c>
    </row>
    <row r="47" spans="1:29" x14ac:dyDescent="0.35">
      <c r="A47" s="115" t="s">
        <v>880</v>
      </c>
      <c r="B47" s="116">
        <v>2</v>
      </c>
      <c r="C47" s="116">
        <v>1</v>
      </c>
      <c r="D47" s="116">
        <v>1</v>
      </c>
      <c r="E47" s="117">
        <v>0.5</v>
      </c>
      <c r="F47" s="118"/>
      <c r="G47" s="115" t="s">
        <v>880</v>
      </c>
      <c r="H47"/>
      <c r="I47"/>
      <c r="J47"/>
      <c r="K47" s="117"/>
      <c r="L47" s="117"/>
      <c r="M47" s="115" t="s">
        <v>880</v>
      </c>
      <c r="N47">
        <v>2</v>
      </c>
      <c r="O47">
        <v>1</v>
      </c>
      <c r="P47">
        <v>1</v>
      </c>
      <c r="Q47" s="117">
        <v>0.5</v>
      </c>
      <c r="R47" s="117"/>
      <c r="S47" s="115" t="s">
        <v>880</v>
      </c>
      <c r="T47"/>
      <c r="U47"/>
      <c r="V47"/>
      <c r="W47" s="117"/>
      <c r="X47" s="118"/>
      <c r="Y47" s="115" t="s">
        <v>880</v>
      </c>
      <c r="Z47"/>
      <c r="AA47"/>
      <c r="AB47"/>
      <c r="AC47" s="117"/>
    </row>
    <row r="48" spans="1:29" x14ac:dyDescent="0.35">
      <c r="A48" s="115" t="s">
        <v>881</v>
      </c>
      <c r="B48" s="116">
        <v>77</v>
      </c>
      <c r="C48" s="116">
        <v>66</v>
      </c>
      <c r="D48" s="116">
        <v>11</v>
      </c>
      <c r="E48" s="117">
        <v>0.8571428571428571</v>
      </c>
      <c r="F48" s="118"/>
      <c r="G48" s="115" t="s">
        <v>881</v>
      </c>
      <c r="H48">
        <v>1</v>
      </c>
      <c r="I48"/>
      <c r="J48">
        <v>1</v>
      </c>
      <c r="K48" s="117">
        <v>0</v>
      </c>
      <c r="L48" s="117"/>
      <c r="M48" s="115" t="s">
        <v>881</v>
      </c>
      <c r="N48">
        <v>7</v>
      </c>
      <c r="O48">
        <v>3</v>
      </c>
      <c r="P48">
        <v>4</v>
      </c>
      <c r="Q48" s="117">
        <v>0.42857142857142855</v>
      </c>
      <c r="R48" s="117"/>
      <c r="S48" s="115" t="s">
        <v>881</v>
      </c>
      <c r="T48">
        <v>11</v>
      </c>
      <c r="U48">
        <v>8</v>
      </c>
      <c r="V48">
        <v>3</v>
      </c>
      <c r="W48" s="117">
        <v>0.72727272727272729</v>
      </c>
      <c r="X48" s="118"/>
      <c r="Y48" s="115" t="s">
        <v>881</v>
      </c>
      <c r="Z48">
        <v>58</v>
      </c>
      <c r="AA48">
        <v>55</v>
      </c>
      <c r="AB48">
        <v>3</v>
      </c>
      <c r="AC48" s="117">
        <v>0.94827586206896552</v>
      </c>
    </row>
    <row r="49" spans="1:29" x14ac:dyDescent="0.35">
      <c r="A49" s="115" t="s">
        <v>882</v>
      </c>
      <c r="B49" s="116">
        <v>166</v>
      </c>
      <c r="C49" s="116">
        <v>150</v>
      </c>
      <c r="D49" s="116">
        <v>16</v>
      </c>
      <c r="E49" s="117">
        <v>0.90361445783132532</v>
      </c>
      <c r="F49" s="118"/>
      <c r="G49" s="115" t="s">
        <v>882</v>
      </c>
      <c r="H49">
        <v>30</v>
      </c>
      <c r="I49">
        <v>26</v>
      </c>
      <c r="J49">
        <v>4</v>
      </c>
      <c r="K49" s="117">
        <v>0.8666666666666667</v>
      </c>
      <c r="L49" s="117"/>
      <c r="M49" s="115" t="s">
        <v>882</v>
      </c>
      <c r="N49">
        <v>70</v>
      </c>
      <c r="O49">
        <v>62</v>
      </c>
      <c r="P49">
        <v>8</v>
      </c>
      <c r="Q49" s="117">
        <v>0.88571428571428568</v>
      </c>
      <c r="R49" s="117"/>
      <c r="S49" s="115" t="s">
        <v>882</v>
      </c>
      <c r="T49">
        <v>16</v>
      </c>
      <c r="U49">
        <v>16</v>
      </c>
      <c r="V49"/>
      <c r="W49" s="117">
        <v>1</v>
      </c>
      <c r="X49" s="118"/>
      <c r="Y49" s="115" t="s">
        <v>882</v>
      </c>
      <c r="Z49">
        <v>50</v>
      </c>
      <c r="AA49">
        <v>46</v>
      </c>
      <c r="AB49">
        <v>4</v>
      </c>
      <c r="AC49" s="117">
        <v>0.92</v>
      </c>
    </row>
    <row r="50" spans="1:29" x14ac:dyDescent="0.35">
      <c r="A50" s="115" t="s">
        <v>883</v>
      </c>
      <c r="B50" s="116">
        <v>194</v>
      </c>
      <c r="C50" s="116">
        <v>170</v>
      </c>
      <c r="D50" s="116">
        <v>24</v>
      </c>
      <c r="E50" s="117">
        <v>0.87628865979381443</v>
      </c>
      <c r="F50" s="118"/>
      <c r="G50" s="115" t="s">
        <v>883</v>
      </c>
      <c r="H50">
        <v>35</v>
      </c>
      <c r="I50">
        <v>26</v>
      </c>
      <c r="J50">
        <v>9</v>
      </c>
      <c r="K50" s="117">
        <v>0.74285714285714288</v>
      </c>
      <c r="L50" s="117"/>
      <c r="M50" s="115" t="s">
        <v>883</v>
      </c>
      <c r="N50">
        <v>67</v>
      </c>
      <c r="O50">
        <v>61</v>
      </c>
      <c r="P50">
        <v>6</v>
      </c>
      <c r="Q50" s="117">
        <v>0.91044776119402981</v>
      </c>
      <c r="R50" s="117"/>
      <c r="S50" s="115" t="s">
        <v>883</v>
      </c>
      <c r="T50">
        <v>22</v>
      </c>
      <c r="U50">
        <v>16</v>
      </c>
      <c r="V50">
        <v>6</v>
      </c>
      <c r="W50" s="117">
        <v>0.72727272727272729</v>
      </c>
      <c r="X50" s="118"/>
      <c r="Y50" s="115" t="s">
        <v>883</v>
      </c>
      <c r="Z50">
        <v>70</v>
      </c>
      <c r="AA50">
        <v>67</v>
      </c>
      <c r="AB50">
        <v>3</v>
      </c>
      <c r="AC50" s="117">
        <v>0.95714285714285718</v>
      </c>
    </row>
    <row r="51" spans="1:29" x14ac:dyDescent="0.35">
      <c r="A51" s="115" t="s">
        <v>884</v>
      </c>
      <c r="B51" s="116">
        <v>36</v>
      </c>
      <c r="C51" s="116">
        <v>32</v>
      </c>
      <c r="D51" s="116">
        <v>4</v>
      </c>
      <c r="E51" s="117">
        <v>0.88888888888888884</v>
      </c>
      <c r="F51" s="118"/>
      <c r="G51" s="115" t="s">
        <v>884</v>
      </c>
      <c r="H51"/>
      <c r="I51"/>
      <c r="J51"/>
      <c r="K51" s="117"/>
      <c r="L51" s="117"/>
      <c r="M51" s="115" t="s">
        <v>884</v>
      </c>
      <c r="N51">
        <v>29</v>
      </c>
      <c r="O51">
        <v>25</v>
      </c>
      <c r="P51">
        <v>4</v>
      </c>
      <c r="Q51" s="117">
        <v>0.86206896551724133</v>
      </c>
      <c r="R51" s="117"/>
      <c r="S51" s="115" t="s">
        <v>884</v>
      </c>
      <c r="T51"/>
      <c r="U51"/>
      <c r="V51"/>
      <c r="W51" s="117"/>
      <c r="X51" s="118"/>
      <c r="Y51" s="115" t="s">
        <v>884</v>
      </c>
      <c r="Z51">
        <v>7</v>
      </c>
      <c r="AA51">
        <v>7</v>
      </c>
      <c r="AB51"/>
      <c r="AC51" s="117">
        <v>1</v>
      </c>
    </row>
    <row r="52" spans="1:29" x14ac:dyDescent="0.35">
      <c r="A52" s="115" t="s">
        <v>885</v>
      </c>
      <c r="B52" s="116">
        <v>9</v>
      </c>
      <c r="C52" s="116">
        <v>4</v>
      </c>
      <c r="D52" s="116">
        <v>5</v>
      </c>
      <c r="E52" s="117">
        <v>0.44444444444444442</v>
      </c>
      <c r="F52" s="118"/>
      <c r="G52" s="115" t="s">
        <v>885</v>
      </c>
      <c r="H52"/>
      <c r="I52"/>
      <c r="J52"/>
      <c r="K52" s="117"/>
      <c r="L52" s="117"/>
      <c r="M52" s="115" t="s">
        <v>885</v>
      </c>
      <c r="N52">
        <v>1</v>
      </c>
      <c r="O52">
        <v>1</v>
      </c>
      <c r="P52"/>
      <c r="Q52" s="117">
        <v>1</v>
      </c>
      <c r="R52" s="117"/>
      <c r="S52" s="115" t="s">
        <v>885</v>
      </c>
      <c r="T52"/>
      <c r="U52"/>
      <c r="V52"/>
      <c r="W52" s="117"/>
      <c r="X52" s="118"/>
      <c r="Y52" s="115" t="s">
        <v>885</v>
      </c>
      <c r="Z52">
        <v>8</v>
      </c>
      <c r="AA52">
        <v>3</v>
      </c>
      <c r="AB52">
        <v>5</v>
      </c>
      <c r="AC52" s="117">
        <v>0.375</v>
      </c>
    </row>
    <row r="53" spans="1:29" x14ac:dyDescent="0.35">
      <c r="A53" s="115" t="s">
        <v>886</v>
      </c>
      <c r="B53" s="116">
        <v>34</v>
      </c>
      <c r="C53" s="116">
        <v>32</v>
      </c>
      <c r="D53" s="116">
        <v>2</v>
      </c>
      <c r="E53" s="117">
        <v>0.94117647058823528</v>
      </c>
      <c r="F53" s="118"/>
      <c r="G53" s="115" t="s">
        <v>886</v>
      </c>
      <c r="H53">
        <v>10</v>
      </c>
      <c r="I53">
        <v>9</v>
      </c>
      <c r="J53">
        <v>1</v>
      </c>
      <c r="K53" s="117">
        <v>0.9</v>
      </c>
      <c r="L53" s="117"/>
      <c r="M53" s="115" t="s">
        <v>886</v>
      </c>
      <c r="N53">
        <v>15</v>
      </c>
      <c r="O53">
        <v>15</v>
      </c>
      <c r="P53"/>
      <c r="Q53" s="117">
        <v>1</v>
      </c>
      <c r="R53" s="117"/>
      <c r="S53" s="115" t="s">
        <v>886</v>
      </c>
      <c r="T53">
        <v>6</v>
      </c>
      <c r="U53">
        <v>5</v>
      </c>
      <c r="V53">
        <v>1</v>
      </c>
      <c r="W53" s="117">
        <v>0.83333333333333337</v>
      </c>
      <c r="X53" s="118"/>
      <c r="Y53" s="115" t="s">
        <v>886</v>
      </c>
      <c r="Z53">
        <v>3</v>
      </c>
      <c r="AA53">
        <v>3</v>
      </c>
      <c r="AB53"/>
      <c r="AC53" s="117">
        <v>1</v>
      </c>
    </row>
    <row r="54" spans="1:29" x14ac:dyDescent="0.35">
      <c r="A54" s="115" t="s">
        <v>887</v>
      </c>
      <c r="B54" s="116">
        <v>3</v>
      </c>
      <c r="C54" s="116">
        <v>3</v>
      </c>
      <c r="D54" s="119"/>
      <c r="E54" s="117">
        <v>1</v>
      </c>
      <c r="F54" s="118"/>
      <c r="G54" s="115" t="s">
        <v>887</v>
      </c>
      <c r="H54"/>
      <c r="I54"/>
      <c r="J54"/>
      <c r="K54" s="117"/>
      <c r="L54" s="117"/>
      <c r="M54" s="115" t="s">
        <v>887</v>
      </c>
      <c r="N54">
        <v>1</v>
      </c>
      <c r="O54">
        <v>1</v>
      </c>
      <c r="P54"/>
      <c r="Q54" s="117">
        <v>1</v>
      </c>
      <c r="R54" s="117"/>
      <c r="S54" s="115" t="s">
        <v>887</v>
      </c>
      <c r="T54">
        <v>2</v>
      </c>
      <c r="U54">
        <v>2</v>
      </c>
      <c r="V54"/>
      <c r="W54" s="117">
        <v>1</v>
      </c>
      <c r="X54" s="118"/>
      <c r="Y54" s="115" t="s">
        <v>887</v>
      </c>
      <c r="Z54"/>
      <c r="AA54"/>
      <c r="AB54"/>
      <c r="AC54" s="117"/>
    </row>
    <row r="55" spans="1:29" x14ac:dyDescent="0.35">
      <c r="A55" s="115" t="s">
        <v>888</v>
      </c>
      <c r="B55" s="116">
        <v>42</v>
      </c>
      <c r="C55" s="116">
        <v>33</v>
      </c>
      <c r="D55" s="116">
        <v>9</v>
      </c>
      <c r="E55" s="117">
        <v>0.7857142857142857</v>
      </c>
      <c r="F55" s="118"/>
      <c r="G55" s="115" t="s">
        <v>888</v>
      </c>
      <c r="H55"/>
      <c r="I55"/>
      <c r="J55"/>
      <c r="K55" s="117"/>
      <c r="L55" s="117"/>
      <c r="M55" s="115" t="s">
        <v>888</v>
      </c>
      <c r="N55">
        <v>42</v>
      </c>
      <c r="O55">
        <v>33</v>
      </c>
      <c r="P55">
        <v>9</v>
      </c>
      <c r="Q55" s="117">
        <v>0.7857142857142857</v>
      </c>
      <c r="R55" s="117"/>
      <c r="S55" s="115" t="s">
        <v>888</v>
      </c>
      <c r="T55"/>
      <c r="U55"/>
      <c r="V55"/>
      <c r="W55" s="117"/>
      <c r="X55" s="118"/>
      <c r="Y55" s="115" t="s">
        <v>888</v>
      </c>
      <c r="Z55"/>
      <c r="AA55"/>
      <c r="AB55"/>
      <c r="AC55" s="117"/>
    </row>
    <row r="56" spans="1:29" x14ac:dyDescent="0.35">
      <c r="A56" s="115" t="s">
        <v>889</v>
      </c>
      <c r="B56" s="116">
        <v>75</v>
      </c>
      <c r="C56" s="116">
        <v>68</v>
      </c>
      <c r="D56" s="116">
        <v>7</v>
      </c>
      <c r="E56" s="117">
        <v>0.90666666666666662</v>
      </c>
      <c r="F56" s="118"/>
      <c r="G56" s="115" t="s">
        <v>889</v>
      </c>
      <c r="H56">
        <v>17</v>
      </c>
      <c r="I56">
        <v>14</v>
      </c>
      <c r="J56">
        <v>3</v>
      </c>
      <c r="K56" s="117">
        <v>0.82352941176470584</v>
      </c>
      <c r="L56" s="117"/>
      <c r="M56" s="115" t="s">
        <v>889</v>
      </c>
      <c r="N56">
        <v>30</v>
      </c>
      <c r="O56">
        <v>27</v>
      </c>
      <c r="P56">
        <v>3</v>
      </c>
      <c r="Q56" s="117">
        <v>0.9</v>
      </c>
      <c r="R56" s="117"/>
      <c r="S56" s="115" t="s">
        <v>889</v>
      </c>
      <c r="T56">
        <v>28</v>
      </c>
      <c r="U56">
        <v>27</v>
      </c>
      <c r="V56">
        <v>1</v>
      </c>
      <c r="W56" s="117">
        <v>0.9642857142857143</v>
      </c>
      <c r="X56" s="118"/>
      <c r="Y56" s="115" t="s">
        <v>889</v>
      </c>
      <c r="Z56"/>
      <c r="AA56"/>
      <c r="AB56"/>
      <c r="AC56" s="117"/>
    </row>
    <row r="57" spans="1:29" x14ac:dyDescent="0.35">
      <c r="A57" s="115" t="s">
        <v>890</v>
      </c>
      <c r="B57" s="116">
        <v>11</v>
      </c>
      <c r="C57" s="116">
        <v>11</v>
      </c>
      <c r="D57" s="119"/>
      <c r="E57" s="117">
        <v>1</v>
      </c>
      <c r="F57" s="118"/>
      <c r="G57" s="115" t="s">
        <v>890</v>
      </c>
      <c r="H57">
        <v>4</v>
      </c>
      <c r="I57">
        <v>4</v>
      </c>
      <c r="J57"/>
      <c r="K57" s="117">
        <v>1</v>
      </c>
      <c r="L57" s="117"/>
      <c r="M57" s="115" t="s">
        <v>890</v>
      </c>
      <c r="N57">
        <v>5</v>
      </c>
      <c r="O57">
        <v>5</v>
      </c>
      <c r="P57"/>
      <c r="Q57" s="117">
        <v>1</v>
      </c>
      <c r="R57" s="117"/>
      <c r="S57" s="115" t="s">
        <v>890</v>
      </c>
      <c r="T57">
        <v>2</v>
      </c>
      <c r="U57">
        <v>2</v>
      </c>
      <c r="V57"/>
      <c r="W57" s="117">
        <v>1</v>
      </c>
      <c r="X57" s="118"/>
      <c r="Y57" s="115" t="s">
        <v>890</v>
      </c>
      <c r="Z57"/>
      <c r="AA57"/>
      <c r="AB57"/>
      <c r="AC57" s="117"/>
    </row>
    <row r="58" spans="1:29" x14ac:dyDescent="0.35">
      <c r="A58" s="115" t="s">
        <v>891</v>
      </c>
      <c r="B58" s="116">
        <v>6</v>
      </c>
      <c r="C58" s="116">
        <v>6</v>
      </c>
      <c r="D58" s="119"/>
      <c r="E58" s="117">
        <v>1</v>
      </c>
      <c r="F58" s="118"/>
      <c r="G58" s="115" t="s">
        <v>891</v>
      </c>
      <c r="H58"/>
      <c r="I58"/>
      <c r="J58"/>
      <c r="K58" s="117"/>
      <c r="L58" s="117"/>
      <c r="M58" s="115" t="s">
        <v>891</v>
      </c>
      <c r="N58">
        <v>6</v>
      </c>
      <c r="O58">
        <v>6</v>
      </c>
      <c r="P58"/>
      <c r="Q58" s="117">
        <v>1</v>
      </c>
      <c r="R58" s="117"/>
      <c r="S58" s="115" t="s">
        <v>891</v>
      </c>
      <c r="T58"/>
      <c r="U58"/>
      <c r="V58"/>
      <c r="W58" s="117"/>
      <c r="X58" s="118"/>
      <c r="Y58" s="115" t="s">
        <v>891</v>
      </c>
      <c r="Z58"/>
      <c r="AA58"/>
      <c r="AB58"/>
      <c r="AC58" s="117"/>
    </row>
    <row r="59" spans="1:29" x14ac:dyDescent="0.35">
      <c r="A59" s="115" t="s">
        <v>892</v>
      </c>
      <c r="B59" s="116">
        <v>4</v>
      </c>
      <c r="C59" s="116">
        <v>4</v>
      </c>
      <c r="D59" s="119"/>
      <c r="E59" s="117">
        <v>1</v>
      </c>
      <c r="F59" s="118"/>
      <c r="G59" s="115" t="s">
        <v>892</v>
      </c>
      <c r="H59"/>
      <c r="I59"/>
      <c r="J59"/>
      <c r="K59" s="117"/>
      <c r="L59" s="117"/>
      <c r="M59" s="115" t="s">
        <v>892</v>
      </c>
      <c r="N59">
        <v>4</v>
      </c>
      <c r="O59">
        <v>4</v>
      </c>
      <c r="P59"/>
      <c r="Q59" s="117">
        <v>1</v>
      </c>
      <c r="R59" s="117"/>
      <c r="S59" s="115" t="s">
        <v>892</v>
      </c>
      <c r="T59"/>
      <c r="U59"/>
      <c r="V59"/>
      <c r="W59" s="117"/>
      <c r="X59" s="118"/>
      <c r="Y59" s="115" t="s">
        <v>892</v>
      </c>
      <c r="Z59"/>
      <c r="AA59"/>
      <c r="AB59"/>
      <c r="AC59" s="117"/>
    </row>
    <row r="60" spans="1:29" x14ac:dyDescent="0.35">
      <c r="A60" s="115" t="s">
        <v>893</v>
      </c>
      <c r="B60" s="116">
        <v>14</v>
      </c>
      <c r="C60" s="116">
        <v>12</v>
      </c>
      <c r="D60" s="116">
        <v>2</v>
      </c>
      <c r="E60" s="117">
        <v>0.8571428571428571</v>
      </c>
      <c r="F60" s="118"/>
      <c r="G60" s="115" t="s">
        <v>893</v>
      </c>
      <c r="H60">
        <v>5</v>
      </c>
      <c r="I60">
        <v>3</v>
      </c>
      <c r="J60">
        <v>2</v>
      </c>
      <c r="K60" s="117">
        <v>0.6</v>
      </c>
      <c r="L60" s="117"/>
      <c r="M60" s="115" t="s">
        <v>893</v>
      </c>
      <c r="N60">
        <v>9</v>
      </c>
      <c r="O60">
        <v>9</v>
      </c>
      <c r="P60"/>
      <c r="Q60" s="117">
        <v>1</v>
      </c>
      <c r="R60" s="117"/>
      <c r="S60" s="115" t="s">
        <v>893</v>
      </c>
      <c r="T60"/>
      <c r="U60"/>
      <c r="V60"/>
      <c r="W60" s="117"/>
      <c r="X60" s="118"/>
      <c r="Y60" s="115" t="s">
        <v>893</v>
      </c>
      <c r="Z60"/>
      <c r="AA60"/>
      <c r="AB60"/>
      <c r="AC60" s="117"/>
    </row>
    <row r="61" spans="1:29" x14ac:dyDescent="0.35">
      <c r="A61" s="115" t="s">
        <v>894</v>
      </c>
      <c r="B61" s="116">
        <v>3</v>
      </c>
      <c r="C61" s="116">
        <v>2</v>
      </c>
      <c r="D61" s="116">
        <v>1</v>
      </c>
      <c r="E61" s="117">
        <v>0.66666666666666663</v>
      </c>
      <c r="F61" s="118"/>
      <c r="G61" s="115" t="s">
        <v>894</v>
      </c>
      <c r="H61"/>
      <c r="I61"/>
      <c r="J61"/>
      <c r="K61" s="117"/>
      <c r="L61" s="117"/>
      <c r="M61" s="115" t="s">
        <v>894</v>
      </c>
      <c r="N61">
        <v>3</v>
      </c>
      <c r="O61">
        <v>2</v>
      </c>
      <c r="P61">
        <v>1</v>
      </c>
      <c r="Q61" s="117">
        <v>0.66666666666666663</v>
      </c>
      <c r="R61" s="117"/>
      <c r="S61" s="115" t="s">
        <v>894</v>
      </c>
      <c r="T61"/>
      <c r="U61"/>
      <c r="V61"/>
      <c r="W61" s="117"/>
      <c r="X61" s="118"/>
      <c r="Y61" s="115" t="s">
        <v>894</v>
      </c>
      <c r="Z61"/>
      <c r="AA61"/>
      <c r="AB61"/>
      <c r="AC61" s="117"/>
    </row>
    <row r="62" spans="1:29" x14ac:dyDescent="0.35">
      <c r="A62" s="115" t="s">
        <v>895</v>
      </c>
      <c r="B62" s="116">
        <v>30</v>
      </c>
      <c r="C62" s="116">
        <v>24</v>
      </c>
      <c r="D62" s="116">
        <v>6</v>
      </c>
      <c r="E62" s="117">
        <v>0.8</v>
      </c>
      <c r="F62" s="118"/>
      <c r="G62" s="115" t="s">
        <v>895</v>
      </c>
      <c r="H62">
        <v>8</v>
      </c>
      <c r="I62">
        <v>6</v>
      </c>
      <c r="J62">
        <v>2</v>
      </c>
      <c r="K62" s="117">
        <v>0.75</v>
      </c>
      <c r="L62" s="117"/>
      <c r="M62" s="115" t="s">
        <v>895</v>
      </c>
      <c r="N62">
        <v>7</v>
      </c>
      <c r="O62">
        <v>4</v>
      </c>
      <c r="P62">
        <v>3</v>
      </c>
      <c r="Q62" s="117">
        <v>0.5714285714285714</v>
      </c>
      <c r="R62" s="117"/>
      <c r="S62" s="115" t="s">
        <v>895</v>
      </c>
      <c r="T62">
        <v>7</v>
      </c>
      <c r="U62">
        <v>6</v>
      </c>
      <c r="V62">
        <v>1</v>
      </c>
      <c r="W62" s="117">
        <v>0.8571428571428571</v>
      </c>
      <c r="X62" s="118"/>
      <c r="Y62" s="115" t="s">
        <v>895</v>
      </c>
      <c r="Z62">
        <v>8</v>
      </c>
      <c r="AA62">
        <v>8</v>
      </c>
      <c r="AB62"/>
      <c r="AC62" s="117">
        <v>1</v>
      </c>
    </row>
    <row r="63" spans="1:29" x14ac:dyDescent="0.35">
      <c r="A63" s="115" t="s">
        <v>896</v>
      </c>
      <c r="B63" s="116">
        <v>2</v>
      </c>
      <c r="C63" s="116">
        <v>2</v>
      </c>
      <c r="D63" s="119"/>
      <c r="E63" s="117">
        <v>1</v>
      </c>
      <c r="F63" s="118"/>
      <c r="G63" s="115" t="s">
        <v>896</v>
      </c>
      <c r="H63"/>
      <c r="I63"/>
      <c r="J63"/>
      <c r="K63" s="117"/>
      <c r="L63" s="117"/>
      <c r="M63" s="115" t="s">
        <v>896</v>
      </c>
      <c r="N63"/>
      <c r="O63"/>
      <c r="P63"/>
      <c r="Q63" s="117"/>
      <c r="R63" s="117"/>
      <c r="S63" s="115" t="s">
        <v>896</v>
      </c>
      <c r="T63"/>
      <c r="U63"/>
      <c r="V63"/>
      <c r="W63" s="117"/>
      <c r="X63" s="118"/>
      <c r="Y63" s="115" t="s">
        <v>896</v>
      </c>
      <c r="Z63">
        <v>2</v>
      </c>
      <c r="AA63">
        <v>2</v>
      </c>
      <c r="AB63"/>
      <c r="AC63" s="117">
        <v>1</v>
      </c>
    </row>
    <row r="64" spans="1:29" x14ac:dyDescent="0.35">
      <c r="A64" s="115" t="s">
        <v>897</v>
      </c>
      <c r="B64" s="116">
        <v>11</v>
      </c>
      <c r="C64" s="116">
        <v>11</v>
      </c>
      <c r="D64" s="119"/>
      <c r="E64" s="117">
        <v>1</v>
      </c>
      <c r="F64" s="118"/>
      <c r="G64" s="115" t="s">
        <v>897</v>
      </c>
      <c r="H64">
        <v>2</v>
      </c>
      <c r="I64">
        <v>2</v>
      </c>
      <c r="J64"/>
      <c r="K64" s="117">
        <v>1</v>
      </c>
      <c r="L64" s="117"/>
      <c r="M64" s="115" t="s">
        <v>897</v>
      </c>
      <c r="N64">
        <v>8</v>
      </c>
      <c r="O64">
        <v>8</v>
      </c>
      <c r="P64"/>
      <c r="Q64" s="117">
        <v>1</v>
      </c>
      <c r="R64" s="117"/>
      <c r="S64" s="115" t="s">
        <v>897</v>
      </c>
      <c r="T64">
        <v>1</v>
      </c>
      <c r="U64">
        <v>1</v>
      </c>
      <c r="V64"/>
      <c r="W64" s="117">
        <v>1</v>
      </c>
      <c r="X64" s="118"/>
      <c r="Y64" s="115" t="s">
        <v>897</v>
      </c>
      <c r="Z64"/>
      <c r="AA64"/>
      <c r="AB64"/>
      <c r="AC64" s="117"/>
    </row>
    <row r="65" spans="1:29" x14ac:dyDescent="0.35">
      <c r="A65" s="115" t="s">
        <v>898</v>
      </c>
      <c r="B65" s="116">
        <v>23</v>
      </c>
      <c r="C65" s="116">
        <v>18</v>
      </c>
      <c r="D65" s="116">
        <v>5</v>
      </c>
      <c r="E65" s="117">
        <v>0.78260869565217395</v>
      </c>
      <c r="F65" s="118"/>
      <c r="G65" s="115" t="s">
        <v>898</v>
      </c>
      <c r="H65">
        <v>21</v>
      </c>
      <c r="I65">
        <v>16</v>
      </c>
      <c r="J65">
        <v>5</v>
      </c>
      <c r="K65" s="117">
        <v>0.76190476190476186</v>
      </c>
      <c r="L65" s="117"/>
      <c r="M65" s="115" t="s">
        <v>898</v>
      </c>
      <c r="N65"/>
      <c r="O65"/>
      <c r="P65"/>
      <c r="Q65" s="117"/>
      <c r="R65" s="117"/>
      <c r="S65" s="115" t="s">
        <v>898</v>
      </c>
      <c r="T65">
        <v>2</v>
      </c>
      <c r="U65">
        <v>2</v>
      </c>
      <c r="V65"/>
      <c r="W65" s="117">
        <v>1</v>
      </c>
      <c r="X65" s="118"/>
      <c r="Y65" s="115" t="s">
        <v>898</v>
      </c>
      <c r="Z65"/>
      <c r="AA65"/>
      <c r="AB65"/>
      <c r="AC65" s="117"/>
    </row>
    <row r="66" spans="1:29" x14ac:dyDescent="0.35">
      <c r="A66" s="115" t="s">
        <v>899</v>
      </c>
      <c r="B66" s="116">
        <v>876</v>
      </c>
      <c r="C66" s="116">
        <v>763</v>
      </c>
      <c r="D66" s="116">
        <v>113</v>
      </c>
      <c r="E66" s="117">
        <v>0.87100456621004563</v>
      </c>
      <c r="F66" s="118"/>
      <c r="G66" s="115" t="s">
        <v>899</v>
      </c>
      <c r="H66">
        <v>181</v>
      </c>
      <c r="I66">
        <v>144</v>
      </c>
      <c r="J66">
        <v>37</v>
      </c>
      <c r="K66" s="117">
        <v>0.79558011049723754</v>
      </c>
      <c r="L66" s="117"/>
      <c r="M66" s="115" t="s">
        <v>899</v>
      </c>
      <c r="N66">
        <v>394</v>
      </c>
      <c r="O66">
        <v>338</v>
      </c>
      <c r="P66">
        <v>56</v>
      </c>
      <c r="Q66" s="117">
        <v>0.85786802030456855</v>
      </c>
      <c r="R66" s="117"/>
      <c r="S66" s="115" t="s">
        <v>899</v>
      </c>
      <c r="T66">
        <v>157</v>
      </c>
      <c r="U66">
        <v>139</v>
      </c>
      <c r="V66">
        <v>18</v>
      </c>
      <c r="W66" s="117">
        <v>0.88535031847133761</v>
      </c>
      <c r="X66" s="118"/>
      <c r="Y66" s="115" t="s">
        <v>899</v>
      </c>
      <c r="Z66">
        <v>144</v>
      </c>
      <c r="AA66">
        <v>142</v>
      </c>
      <c r="AB66">
        <v>2</v>
      </c>
      <c r="AC66" s="117">
        <v>0.98611111111111116</v>
      </c>
    </row>
    <row r="67" spans="1:29" x14ac:dyDescent="0.35">
      <c r="A67" s="115" t="s">
        <v>900</v>
      </c>
      <c r="B67" s="116">
        <v>43</v>
      </c>
      <c r="C67" s="116">
        <v>34</v>
      </c>
      <c r="D67" s="116">
        <v>9</v>
      </c>
      <c r="E67" s="117">
        <v>0.79069767441860461</v>
      </c>
      <c r="F67" s="118"/>
      <c r="G67" s="115" t="s">
        <v>900</v>
      </c>
      <c r="H67">
        <v>7</v>
      </c>
      <c r="I67">
        <v>4</v>
      </c>
      <c r="J67">
        <v>3</v>
      </c>
      <c r="K67" s="117">
        <v>0.5714285714285714</v>
      </c>
      <c r="L67" s="117"/>
      <c r="M67" s="115" t="s">
        <v>900</v>
      </c>
      <c r="N67">
        <v>13</v>
      </c>
      <c r="O67">
        <v>12</v>
      </c>
      <c r="P67">
        <v>1</v>
      </c>
      <c r="Q67" s="117">
        <v>0.92307692307692313</v>
      </c>
      <c r="R67" s="117"/>
      <c r="S67" s="115" t="s">
        <v>900</v>
      </c>
      <c r="T67">
        <v>2</v>
      </c>
      <c r="U67">
        <v>1</v>
      </c>
      <c r="V67">
        <v>1</v>
      </c>
      <c r="W67" s="117">
        <v>0.5</v>
      </c>
      <c r="X67" s="118"/>
      <c r="Y67" s="115" t="s">
        <v>900</v>
      </c>
      <c r="Z67">
        <v>21</v>
      </c>
      <c r="AA67">
        <v>17</v>
      </c>
      <c r="AB67">
        <v>4</v>
      </c>
      <c r="AC67" s="117">
        <v>0.80952380952380953</v>
      </c>
    </row>
    <row r="68" spans="1:29" x14ac:dyDescent="0.35">
      <c r="A68" s="115" t="s">
        <v>901</v>
      </c>
      <c r="B68" s="116">
        <v>9</v>
      </c>
      <c r="C68" s="116">
        <v>3</v>
      </c>
      <c r="D68" s="116">
        <v>6</v>
      </c>
      <c r="E68" s="117">
        <v>0.33333333333333331</v>
      </c>
      <c r="F68" s="118"/>
      <c r="G68" s="115" t="s">
        <v>901</v>
      </c>
      <c r="H68"/>
      <c r="I68"/>
      <c r="J68"/>
      <c r="K68" s="117"/>
      <c r="L68" s="117"/>
      <c r="M68" s="115" t="s">
        <v>901</v>
      </c>
      <c r="N68"/>
      <c r="O68"/>
      <c r="P68"/>
      <c r="Q68" s="117"/>
      <c r="R68" s="117"/>
      <c r="S68" s="115" t="s">
        <v>901</v>
      </c>
      <c r="T68">
        <v>9</v>
      </c>
      <c r="U68">
        <v>3</v>
      </c>
      <c r="V68">
        <v>6</v>
      </c>
      <c r="W68" s="117">
        <v>0.33333333333333331</v>
      </c>
      <c r="X68" s="118"/>
      <c r="Y68" s="115" t="s">
        <v>901</v>
      </c>
      <c r="Z68"/>
      <c r="AA68"/>
      <c r="AB68"/>
      <c r="AC68" s="117"/>
    </row>
    <row r="69" spans="1:29" x14ac:dyDescent="0.35">
      <c r="A69" s="115" t="s">
        <v>902</v>
      </c>
      <c r="B69" s="116">
        <v>467</v>
      </c>
      <c r="C69" s="116">
        <v>253</v>
      </c>
      <c r="D69" s="116">
        <v>214</v>
      </c>
      <c r="E69" s="117">
        <v>0.54175588865096358</v>
      </c>
      <c r="F69" s="118"/>
      <c r="G69" s="115" t="s">
        <v>902</v>
      </c>
      <c r="H69">
        <v>12</v>
      </c>
      <c r="I69">
        <v>10</v>
      </c>
      <c r="J69">
        <v>2</v>
      </c>
      <c r="K69" s="117">
        <v>0.83333333333333337</v>
      </c>
      <c r="L69" s="117"/>
      <c r="M69" s="115" t="s">
        <v>902</v>
      </c>
      <c r="N69">
        <v>396</v>
      </c>
      <c r="O69">
        <v>187</v>
      </c>
      <c r="P69">
        <v>209</v>
      </c>
      <c r="Q69" s="117">
        <v>0.47222222222222221</v>
      </c>
      <c r="R69" s="117"/>
      <c r="S69" s="115" t="s">
        <v>902</v>
      </c>
      <c r="T69">
        <v>19</v>
      </c>
      <c r="U69">
        <v>17</v>
      </c>
      <c r="V69">
        <v>2</v>
      </c>
      <c r="W69" s="117">
        <v>0.89473684210526316</v>
      </c>
      <c r="X69" s="118"/>
      <c r="Y69" s="115" t="s">
        <v>902</v>
      </c>
      <c r="Z69">
        <v>40</v>
      </c>
      <c r="AA69">
        <v>39</v>
      </c>
      <c r="AB69">
        <v>1</v>
      </c>
      <c r="AC69" s="117">
        <v>0.97499999999999998</v>
      </c>
    </row>
    <row r="70" spans="1:29" x14ac:dyDescent="0.35">
      <c r="A70" s="115" t="s">
        <v>903</v>
      </c>
      <c r="B70" s="116">
        <v>165</v>
      </c>
      <c r="C70" s="116">
        <v>146</v>
      </c>
      <c r="D70" s="116">
        <v>19</v>
      </c>
      <c r="E70" s="117">
        <v>0.88484848484848488</v>
      </c>
      <c r="F70" s="118"/>
      <c r="G70" s="115" t="s">
        <v>903</v>
      </c>
      <c r="H70"/>
      <c r="I70"/>
      <c r="J70"/>
      <c r="K70" s="117"/>
      <c r="L70" s="117"/>
      <c r="M70" s="115" t="s">
        <v>903</v>
      </c>
      <c r="N70"/>
      <c r="O70"/>
      <c r="P70"/>
      <c r="Q70" s="117"/>
      <c r="R70" s="117"/>
      <c r="S70" s="115" t="s">
        <v>903</v>
      </c>
      <c r="T70">
        <v>154</v>
      </c>
      <c r="U70">
        <v>137</v>
      </c>
      <c r="V70">
        <v>17</v>
      </c>
      <c r="W70" s="117">
        <v>0.88961038961038963</v>
      </c>
      <c r="X70" s="118"/>
      <c r="Y70" s="115" t="s">
        <v>903</v>
      </c>
      <c r="Z70">
        <v>11</v>
      </c>
      <c r="AA70">
        <v>9</v>
      </c>
      <c r="AB70">
        <v>2</v>
      </c>
      <c r="AC70" s="117">
        <v>0.81818181818181823</v>
      </c>
    </row>
    <row r="71" spans="1:29" x14ac:dyDescent="0.35">
      <c r="A71" s="115" t="s">
        <v>904</v>
      </c>
      <c r="B71" s="116">
        <v>61</v>
      </c>
      <c r="C71" s="116">
        <v>59</v>
      </c>
      <c r="D71" s="116">
        <v>2</v>
      </c>
      <c r="E71" s="117">
        <v>0.96721311475409832</v>
      </c>
      <c r="F71" s="118"/>
      <c r="G71" s="115" t="s">
        <v>904</v>
      </c>
      <c r="H71">
        <v>6</v>
      </c>
      <c r="I71">
        <v>6</v>
      </c>
      <c r="J71"/>
      <c r="K71" s="117">
        <v>1</v>
      </c>
      <c r="L71" s="117"/>
      <c r="M71" s="115" t="s">
        <v>904</v>
      </c>
      <c r="N71">
        <v>31</v>
      </c>
      <c r="O71">
        <v>29</v>
      </c>
      <c r="P71">
        <v>2</v>
      </c>
      <c r="Q71" s="117">
        <v>0.93548387096774188</v>
      </c>
      <c r="R71" s="117"/>
      <c r="S71" s="115" t="s">
        <v>904</v>
      </c>
      <c r="T71"/>
      <c r="U71"/>
      <c r="V71"/>
      <c r="W71" s="117"/>
      <c r="X71" s="118"/>
      <c r="Y71" s="115" t="s">
        <v>904</v>
      </c>
      <c r="Z71">
        <v>24</v>
      </c>
      <c r="AA71">
        <v>24</v>
      </c>
      <c r="AB71"/>
      <c r="AC71" s="117">
        <v>1</v>
      </c>
    </row>
    <row r="72" spans="1:29" x14ac:dyDescent="0.35">
      <c r="A72" s="115" t="s">
        <v>905</v>
      </c>
      <c r="B72" s="116">
        <v>123</v>
      </c>
      <c r="C72" s="116">
        <v>104</v>
      </c>
      <c r="D72" s="116">
        <v>19</v>
      </c>
      <c r="E72" s="117">
        <v>0.84552845528455289</v>
      </c>
      <c r="F72" s="118"/>
      <c r="G72" s="115" t="s">
        <v>905</v>
      </c>
      <c r="H72">
        <v>76</v>
      </c>
      <c r="I72">
        <v>66</v>
      </c>
      <c r="J72">
        <v>10</v>
      </c>
      <c r="K72" s="117">
        <v>0.86842105263157898</v>
      </c>
      <c r="L72" s="117"/>
      <c r="M72" s="115" t="s">
        <v>905</v>
      </c>
      <c r="N72">
        <v>15</v>
      </c>
      <c r="O72">
        <v>11</v>
      </c>
      <c r="P72">
        <v>4</v>
      </c>
      <c r="Q72" s="117">
        <v>0.73333333333333328</v>
      </c>
      <c r="R72" s="117"/>
      <c r="S72" s="115" t="s">
        <v>905</v>
      </c>
      <c r="T72">
        <v>8</v>
      </c>
      <c r="U72">
        <v>5</v>
      </c>
      <c r="V72">
        <v>3</v>
      </c>
      <c r="W72" s="117">
        <v>0.625</v>
      </c>
      <c r="X72" s="118"/>
      <c r="Y72" s="115" t="s">
        <v>905</v>
      </c>
      <c r="Z72">
        <v>24</v>
      </c>
      <c r="AA72">
        <v>22</v>
      </c>
      <c r="AB72">
        <v>2</v>
      </c>
      <c r="AC72" s="117">
        <v>0.91666666666666663</v>
      </c>
    </row>
    <row r="73" spans="1:29" x14ac:dyDescent="0.35">
      <c r="A73" s="115" t="s">
        <v>906</v>
      </c>
      <c r="B73" s="116">
        <v>106</v>
      </c>
      <c r="C73" s="116">
        <v>85</v>
      </c>
      <c r="D73" s="116">
        <v>21</v>
      </c>
      <c r="E73" s="117">
        <v>0.80188679245283023</v>
      </c>
      <c r="F73" s="118"/>
      <c r="G73" s="115" t="s">
        <v>906</v>
      </c>
      <c r="H73">
        <v>22</v>
      </c>
      <c r="I73">
        <v>15</v>
      </c>
      <c r="J73">
        <v>7</v>
      </c>
      <c r="K73" s="117">
        <v>0.68181818181818177</v>
      </c>
      <c r="L73" s="117"/>
      <c r="M73" s="115" t="s">
        <v>906</v>
      </c>
      <c r="N73">
        <v>77</v>
      </c>
      <c r="O73">
        <v>64</v>
      </c>
      <c r="P73">
        <v>13</v>
      </c>
      <c r="Q73" s="117">
        <v>0.83116883116883122</v>
      </c>
      <c r="R73" s="117"/>
      <c r="S73" s="115" t="s">
        <v>906</v>
      </c>
      <c r="T73">
        <v>6</v>
      </c>
      <c r="U73">
        <v>5</v>
      </c>
      <c r="V73">
        <v>1</v>
      </c>
      <c r="W73" s="117">
        <v>0.83333333333333337</v>
      </c>
      <c r="X73" s="118"/>
      <c r="Y73" s="115" t="s">
        <v>906</v>
      </c>
      <c r="Z73">
        <v>1</v>
      </c>
      <c r="AA73">
        <v>1</v>
      </c>
      <c r="AB73"/>
      <c r="AC73" s="117">
        <v>1</v>
      </c>
    </row>
    <row r="74" spans="1:29" x14ac:dyDescent="0.35">
      <c r="A74" s="115" t="s">
        <v>907</v>
      </c>
      <c r="B74" s="116">
        <v>97</v>
      </c>
      <c r="C74" s="116">
        <v>89</v>
      </c>
      <c r="D74" s="116">
        <v>8</v>
      </c>
      <c r="E74" s="117">
        <v>0.91752577319587625</v>
      </c>
      <c r="F74" s="118"/>
      <c r="G74" s="115" t="s">
        <v>907</v>
      </c>
      <c r="H74">
        <v>7</v>
      </c>
      <c r="I74">
        <v>7</v>
      </c>
      <c r="J74"/>
      <c r="K74" s="117">
        <v>1</v>
      </c>
      <c r="L74" s="117"/>
      <c r="M74" s="115" t="s">
        <v>907</v>
      </c>
      <c r="N74">
        <v>31</v>
      </c>
      <c r="O74">
        <v>28</v>
      </c>
      <c r="P74">
        <v>3</v>
      </c>
      <c r="Q74" s="117">
        <v>0.90322580645161288</v>
      </c>
      <c r="R74" s="117"/>
      <c r="S74" s="115" t="s">
        <v>907</v>
      </c>
      <c r="T74">
        <v>7</v>
      </c>
      <c r="U74">
        <v>6</v>
      </c>
      <c r="V74">
        <v>1</v>
      </c>
      <c r="W74" s="117">
        <v>0.8571428571428571</v>
      </c>
      <c r="X74" s="118"/>
      <c r="Y74" s="115" t="s">
        <v>907</v>
      </c>
      <c r="Z74">
        <v>52</v>
      </c>
      <c r="AA74">
        <v>48</v>
      </c>
      <c r="AB74">
        <v>4</v>
      </c>
      <c r="AC74" s="117">
        <v>0.92307692307692313</v>
      </c>
    </row>
    <row r="75" spans="1:29" x14ac:dyDescent="0.35">
      <c r="A75" s="115" t="s">
        <v>908</v>
      </c>
      <c r="B75" s="116">
        <v>41</v>
      </c>
      <c r="C75" s="116">
        <v>40</v>
      </c>
      <c r="D75" s="116">
        <v>1</v>
      </c>
      <c r="E75" s="117">
        <v>0.97560975609756095</v>
      </c>
      <c r="F75" s="118"/>
      <c r="G75" s="115" t="s">
        <v>908</v>
      </c>
      <c r="H75"/>
      <c r="I75"/>
      <c r="J75"/>
      <c r="K75" s="117"/>
      <c r="L75" s="117"/>
      <c r="M75" s="115" t="s">
        <v>908</v>
      </c>
      <c r="N75">
        <v>35</v>
      </c>
      <c r="O75">
        <v>34</v>
      </c>
      <c r="P75">
        <v>1</v>
      </c>
      <c r="Q75" s="117">
        <v>0.97142857142857142</v>
      </c>
      <c r="R75" s="117"/>
      <c r="S75" s="115" t="s">
        <v>908</v>
      </c>
      <c r="T75"/>
      <c r="U75"/>
      <c r="V75"/>
      <c r="W75" s="117"/>
      <c r="X75" s="118"/>
      <c r="Y75" s="115" t="s">
        <v>908</v>
      </c>
      <c r="Z75">
        <v>6</v>
      </c>
      <c r="AA75">
        <v>6</v>
      </c>
      <c r="AB75"/>
      <c r="AC75" s="117">
        <v>1</v>
      </c>
    </row>
    <row r="76" spans="1:29" x14ac:dyDescent="0.35">
      <c r="A76" s="115" t="s">
        <v>909</v>
      </c>
      <c r="B76" s="116">
        <v>21</v>
      </c>
      <c r="C76" s="116">
        <v>21</v>
      </c>
      <c r="D76" s="119"/>
      <c r="E76" s="117">
        <v>1</v>
      </c>
      <c r="F76" s="118"/>
      <c r="G76" s="115" t="s">
        <v>909</v>
      </c>
      <c r="H76"/>
      <c r="I76"/>
      <c r="J76"/>
      <c r="K76" s="117"/>
      <c r="L76" s="117"/>
      <c r="M76" s="115" t="s">
        <v>909</v>
      </c>
      <c r="N76"/>
      <c r="O76"/>
      <c r="P76"/>
      <c r="Q76" s="117"/>
      <c r="R76" s="117"/>
      <c r="S76" s="115" t="s">
        <v>909</v>
      </c>
      <c r="T76">
        <v>21</v>
      </c>
      <c r="U76">
        <v>21</v>
      </c>
      <c r="V76"/>
      <c r="W76" s="117">
        <v>1</v>
      </c>
      <c r="X76" s="118"/>
      <c r="Y76" s="115" t="s">
        <v>909</v>
      </c>
      <c r="Z76"/>
      <c r="AA76"/>
      <c r="AB76"/>
      <c r="AC76" s="117"/>
    </row>
    <row r="77" spans="1:29" x14ac:dyDescent="0.35">
      <c r="A77" s="115" t="s">
        <v>910</v>
      </c>
      <c r="B77" s="116">
        <v>70</v>
      </c>
      <c r="C77" s="116">
        <v>66</v>
      </c>
      <c r="D77" s="116">
        <v>4</v>
      </c>
      <c r="E77" s="117">
        <v>0.94285714285714284</v>
      </c>
      <c r="F77" s="118"/>
      <c r="G77" s="115" t="s">
        <v>910</v>
      </c>
      <c r="H77">
        <v>13</v>
      </c>
      <c r="I77">
        <v>12</v>
      </c>
      <c r="J77">
        <v>1</v>
      </c>
      <c r="K77" s="117">
        <v>0.92307692307692313</v>
      </c>
      <c r="L77" s="117"/>
      <c r="M77" s="115" t="s">
        <v>910</v>
      </c>
      <c r="N77">
        <v>32</v>
      </c>
      <c r="O77">
        <v>31</v>
      </c>
      <c r="P77">
        <v>1</v>
      </c>
      <c r="Q77" s="117">
        <v>0.96875</v>
      </c>
      <c r="R77" s="117"/>
      <c r="S77" s="115" t="s">
        <v>910</v>
      </c>
      <c r="T77">
        <v>24</v>
      </c>
      <c r="U77">
        <v>22</v>
      </c>
      <c r="V77">
        <v>2</v>
      </c>
      <c r="W77" s="117">
        <v>0.91666666666666663</v>
      </c>
      <c r="X77" s="118"/>
      <c r="Y77" s="115" t="s">
        <v>910</v>
      </c>
      <c r="Z77">
        <v>1</v>
      </c>
      <c r="AA77">
        <v>1</v>
      </c>
      <c r="AB77"/>
      <c r="AC77" s="117">
        <v>1</v>
      </c>
    </row>
    <row r="78" spans="1:29" x14ac:dyDescent="0.35">
      <c r="A78" s="115" t="s">
        <v>911</v>
      </c>
      <c r="B78" s="116">
        <v>95</v>
      </c>
      <c r="C78" s="116">
        <v>87</v>
      </c>
      <c r="D78" s="116">
        <v>8</v>
      </c>
      <c r="E78" s="117">
        <v>0.91578947368421049</v>
      </c>
      <c r="F78" s="118"/>
      <c r="G78" s="115" t="s">
        <v>911</v>
      </c>
      <c r="H78">
        <v>13</v>
      </c>
      <c r="I78">
        <v>13</v>
      </c>
      <c r="J78"/>
      <c r="K78" s="117">
        <v>1</v>
      </c>
      <c r="L78" s="117"/>
      <c r="M78" s="115" t="s">
        <v>911</v>
      </c>
      <c r="N78">
        <v>41</v>
      </c>
      <c r="O78">
        <v>38</v>
      </c>
      <c r="P78">
        <v>3</v>
      </c>
      <c r="Q78" s="117">
        <v>0.92682926829268297</v>
      </c>
      <c r="R78" s="117"/>
      <c r="S78" s="115" t="s">
        <v>911</v>
      </c>
      <c r="T78">
        <v>11</v>
      </c>
      <c r="U78">
        <v>10</v>
      </c>
      <c r="V78">
        <v>1</v>
      </c>
      <c r="W78" s="117">
        <v>0.90909090909090906</v>
      </c>
      <c r="X78" s="118"/>
      <c r="Y78" s="115" t="s">
        <v>911</v>
      </c>
      <c r="Z78">
        <v>30</v>
      </c>
      <c r="AA78">
        <v>26</v>
      </c>
      <c r="AB78">
        <v>4</v>
      </c>
      <c r="AC78" s="117">
        <v>0.8666666666666667</v>
      </c>
    </row>
    <row r="79" spans="1:29" x14ac:dyDescent="0.35">
      <c r="A79" s="115" t="s">
        <v>912</v>
      </c>
      <c r="B79" s="116">
        <v>4</v>
      </c>
      <c r="C79" s="116">
        <v>3</v>
      </c>
      <c r="D79" s="116">
        <v>1</v>
      </c>
      <c r="E79" s="117">
        <v>0.75</v>
      </c>
      <c r="F79" s="118"/>
      <c r="G79" s="115" t="s">
        <v>912</v>
      </c>
      <c r="H79"/>
      <c r="I79"/>
      <c r="J79"/>
      <c r="K79" s="117"/>
      <c r="L79" s="117"/>
      <c r="M79" s="115" t="s">
        <v>912</v>
      </c>
      <c r="N79">
        <v>4</v>
      </c>
      <c r="O79">
        <v>3</v>
      </c>
      <c r="P79">
        <v>1</v>
      </c>
      <c r="Q79" s="117">
        <v>0.75</v>
      </c>
      <c r="R79" s="117"/>
      <c r="S79" s="115" t="s">
        <v>912</v>
      </c>
      <c r="T79"/>
      <c r="U79"/>
      <c r="V79"/>
      <c r="W79" s="117"/>
      <c r="X79" s="118"/>
      <c r="Y79" s="115" t="s">
        <v>912</v>
      </c>
      <c r="Z79"/>
      <c r="AA79"/>
      <c r="AB79"/>
      <c r="AC79" s="117"/>
    </row>
    <row r="80" spans="1:29" x14ac:dyDescent="0.35">
      <c r="A80" s="115" t="s">
        <v>913</v>
      </c>
      <c r="B80" s="116">
        <v>5</v>
      </c>
      <c r="C80" s="116">
        <v>5</v>
      </c>
      <c r="D80" s="119"/>
      <c r="E80" s="117">
        <v>1</v>
      </c>
      <c r="F80" s="118"/>
      <c r="G80" s="115" t="s">
        <v>913</v>
      </c>
      <c r="H80"/>
      <c r="I80"/>
      <c r="J80"/>
      <c r="K80" s="117"/>
      <c r="L80" s="117"/>
      <c r="M80" s="115" t="s">
        <v>913</v>
      </c>
      <c r="N80"/>
      <c r="O80"/>
      <c r="P80"/>
      <c r="Q80" s="117"/>
      <c r="R80" s="117"/>
      <c r="S80" s="115" t="s">
        <v>913</v>
      </c>
      <c r="T80">
        <v>5</v>
      </c>
      <c r="U80">
        <v>5</v>
      </c>
      <c r="V80"/>
      <c r="W80" s="117">
        <v>1</v>
      </c>
      <c r="X80" s="118"/>
      <c r="Y80" s="115" t="s">
        <v>913</v>
      </c>
      <c r="Z80"/>
      <c r="AA80"/>
      <c r="AB80"/>
      <c r="AC80" s="117"/>
    </row>
    <row r="81" spans="1:29" x14ac:dyDescent="0.35">
      <c r="A81" s="115" t="s">
        <v>914</v>
      </c>
      <c r="B81" s="116">
        <v>14</v>
      </c>
      <c r="C81" s="116">
        <v>13</v>
      </c>
      <c r="D81" s="116">
        <v>1</v>
      </c>
      <c r="E81" s="117">
        <v>0.9285714285714286</v>
      </c>
      <c r="F81" s="118"/>
      <c r="G81" s="115" t="s">
        <v>914</v>
      </c>
      <c r="H81">
        <v>6</v>
      </c>
      <c r="I81">
        <v>5</v>
      </c>
      <c r="J81">
        <v>1</v>
      </c>
      <c r="K81" s="117">
        <v>0.83333333333333337</v>
      </c>
      <c r="L81" s="117"/>
      <c r="M81" s="115" t="s">
        <v>914</v>
      </c>
      <c r="N81">
        <v>6</v>
      </c>
      <c r="O81">
        <v>6</v>
      </c>
      <c r="P81"/>
      <c r="Q81" s="117">
        <v>1</v>
      </c>
      <c r="R81" s="117"/>
      <c r="S81" s="115" t="s">
        <v>914</v>
      </c>
      <c r="T81">
        <v>2</v>
      </c>
      <c r="U81">
        <v>2</v>
      </c>
      <c r="V81"/>
      <c r="W81" s="117">
        <v>1</v>
      </c>
      <c r="X81" s="118"/>
      <c r="Y81" s="115" t="s">
        <v>914</v>
      </c>
      <c r="Z81"/>
      <c r="AA81"/>
      <c r="AB81"/>
      <c r="AC81" s="117"/>
    </row>
    <row r="82" spans="1:29" x14ac:dyDescent="0.35">
      <c r="A82" s="115" t="s">
        <v>915</v>
      </c>
      <c r="B82" s="116">
        <v>331</v>
      </c>
      <c r="C82" s="116">
        <v>308</v>
      </c>
      <c r="D82" s="116">
        <v>23</v>
      </c>
      <c r="E82" s="117">
        <v>0.93051359516616317</v>
      </c>
      <c r="F82" s="118"/>
      <c r="G82" s="115" t="s">
        <v>915</v>
      </c>
      <c r="H82">
        <v>48</v>
      </c>
      <c r="I82">
        <v>45</v>
      </c>
      <c r="J82">
        <v>3</v>
      </c>
      <c r="K82" s="117">
        <v>0.9375</v>
      </c>
      <c r="L82" s="117"/>
      <c r="M82" s="115" t="s">
        <v>915</v>
      </c>
      <c r="N82">
        <v>105</v>
      </c>
      <c r="O82">
        <v>99</v>
      </c>
      <c r="P82">
        <v>6</v>
      </c>
      <c r="Q82" s="117">
        <v>0.94285714285714284</v>
      </c>
      <c r="R82" s="117"/>
      <c r="S82" s="115" t="s">
        <v>915</v>
      </c>
      <c r="T82">
        <v>55</v>
      </c>
      <c r="U82">
        <v>48</v>
      </c>
      <c r="V82">
        <v>7</v>
      </c>
      <c r="W82" s="117">
        <v>0.87272727272727268</v>
      </c>
      <c r="X82" s="118"/>
      <c r="Y82" s="115" t="s">
        <v>915</v>
      </c>
      <c r="Z82">
        <v>123</v>
      </c>
      <c r="AA82">
        <v>116</v>
      </c>
      <c r="AB82">
        <v>7</v>
      </c>
      <c r="AC82" s="117">
        <v>0.94308943089430897</v>
      </c>
    </row>
    <row r="83" spans="1:29" x14ac:dyDescent="0.35">
      <c r="A83" s="115" t="s">
        <v>916</v>
      </c>
      <c r="B83" s="116">
        <v>19</v>
      </c>
      <c r="C83" s="116">
        <v>19</v>
      </c>
      <c r="D83" s="119"/>
      <c r="E83" s="117">
        <v>1</v>
      </c>
      <c r="F83" s="118"/>
      <c r="G83" s="115" t="s">
        <v>916</v>
      </c>
      <c r="H83"/>
      <c r="I83"/>
      <c r="J83"/>
      <c r="K83" s="117"/>
      <c r="L83" s="117"/>
      <c r="M83" s="115" t="s">
        <v>916</v>
      </c>
      <c r="N83"/>
      <c r="O83"/>
      <c r="P83"/>
      <c r="Q83" s="117"/>
      <c r="R83" s="117"/>
      <c r="S83" s="115" t="s">
        <v>916</v>
      </c>
      <c r="T83">
        <v>19</v>
      </c>
      <c r="U83">
        <v>19</v>
      </c>
      <c r="V83"/>
      <c r="W83" s="117">
        <v>1</v>
      </c>
      <c r="X83" s="118"/>
      <c r="Y83" s="115" t="s">
        <v>916</v>
      </c>
      <c r="Z83"/>
      <c r="AA83"/>
      <c r="AB83"/>
      <c r="AC83" s="117"/>
    </row>
    <row r="84" spans="1:29" x14ac:dyDescent="0.35">
      <c r="A84" s="115" t="s">
        <v>917</v>
      </c>
      <c r="B84" s="116">
        <v>4</v>
      </c>
      <c r="C84" s="116">
        <v>4</v>
      </c>
      <c r="D84" s="119"/>
      <c r="E84" s="117">
        <v>1</v>
      </c>
      <c r="F84" s="118"/>
      <c r="G84" s="115" t="s">
        <v>917</v>
      </c>
      <c r="H84"/>
      <c r="I84"/>
      <c r="J84"/>
      <c r="K84" s="117"/>
      <c r="L84" s="117"/>
      <c r="M84" s="115" t="s">
        <v>917</v>
      </c>
      <c r="N84"/>
      <c r="O84"/>
      <c r="P84"/>
      <c r="Q84" s="117"/>
      <c r="R84" s="117"/>
      <c r="S84" s="115" t="s">
        <v>917</v>
      </c>
      <c r="T84"/>
      <c r="U84"/>
      <c r="V84"/>
      <c r="W84" s="117"/>
      <c r="X84" s="118"/>
      <c r="Y84" s="115" t="s">
        <v>917</v>
      </c>
      <c r="Z84">
        <v>4</v>
      </c>
      <c r="AA84">
        <v>4</v>
      </c>
      <c r="AB84"/>
      <c r="AC84" s="117">
        <v>1</v>
      </c>
    </row>
    <row r="85" spans="1:29" x14ac:dyDescent="0.35">
      <c r="A85" s="115" t="s">
        <v>918</v>
      </c>
      <c r="B85" s="116">
        <v>4</v>
      </c>
      <c r="C85" s="116">
        <v>4</v>
      </c>
      <c r="D85" s="119"/>
      <c r="E85" s="117">
        <v>1</v>
      </c>
      <c r="F85" s="118"/>
      <c r="G85" s="115" t="s">
        <v>918</v>
      </c>
      <c r="H85"/>
      <c r="I85"/>
      <c r="J85"/>
      <c r="K85" s="117"/>
      <c r="L85" s="117"/>
      <c r="M85" s="115" t="s">
        <v>918</v>
      </c>
      <c r="N85">
        <v>4</v>
      </c>
      <c r="O85">
        <v>4</v>
      </c>
      <c r="P85"/>
      <c r="Q85" s="117">
        <v>1</v>
      </c>
      <c r="R85" s="117"/>
      <c r="S85" s="115" t="s">
        <v>918</v>
      </c>
      <c r="T85"/>
      <c r="U85"/>
      <c r="V85"/>
      <c r="W85" s="117"/>
      <c r="X85" s="118"/>
      <c r="Y85" s="115" t="s">
        <v>918</v>
      </c>
      <c r="Z85"/>
      <c r="AA85"/>
      <c r="AB85"/>
      <c r="AC85" s="117"/>
    </row>
    <row r="86" spans="1:29" x14ac:dyDescent="0.35">
      <c r="A86" s="115" t="s">
        <v>919</v>
      </c>
      <c r="B86" s="116">
        <v>37</v>
      </c>
      <c r="C86" s="116">
        <v>14</v>
      </c>
      <c r="D86" s="116">
        <v>23</v>
      </c>
      <c r="E86" s="117">
        <v>0.3783783783783784</v>
      </c>
      <c r="F86" s="118"/>
      <c r="G86" s="115" t="s">
        <v>919</v>
      </c>
      <c r="H86">
        <v>10</v>
      </c>
      <c r="I86">
        <v>5</v>
      </c>
      <c r="J86">
        <v>5</v>
      </c>
      <c r="K86" s="117">
        <v>0.5</v>
      </c>
      <c r="L86" s="117"/>
      <c r="M86" s="115" t="s">
        <v>919</v>
      </c>
      <c r="N86">
        <v>23</v>
      </c>
      <c r="O86">
        <v>8</v>
      </c>
      <c r="P86">
        <v>15</v>
      </c>
      <c r="Q86" s="117">
        <v>0.34782608695652173</v>
      </c>
      <c r="R86" s="117"/>
      <c r="S86" s="115" t="s">
        <v>919</v>
      </c>
      <c r="T86">
        <v>1</v>
      </c>
      <c r="U86"/>
      <c r="V86">
        <v>1</v>
      </c>
      <c r="W86" s="117">
        <v>0</v>
      </c>
      <c r="X86" s="118"/>
      <c r="Y86" s="115" t="s">
        <v>919</v>
      </c>
      <c r="Z86">
        <v>3</v>
      </c>
      <c r="AA86">
        <v>1</v>
      </c>
      <c r="AB86">
        <v>2</v>
      </c>
      <c r="AC86" s="117">
        <v>0.33333333333333331</v>
      </c>
    </row>
    <row r="87" spans="1:29" x14ac:dyDescent="0.35">
      <c r="A87" s="115" t="s">
        <v>920</v>
      </c>
      <c r="B87" s="116">
        <v>199</v>
      </c>
      <c r="C87" s="116">
        <v>187</v>
      </c>
      <c r="D87" s="116">
        <v>12</v>
      </c>
      <c r="E87" s="117">
        <v>0.93969849246231152</v>
      </c>
      <c r="F87" s="118"/>
      <c r="G87" s="115" t="s">
        <v>920</v>
      </c>
      <c r="H87">
        <v>35</v>
      </c>
      <c r="I87">
        <v>34</v>
      </c>
      <c r="J87">
        <v>1</v>
      </c>
      <c r="K87" s="117">
        <v>0.97142857142857142</v>
      </c>
      <c r="L87" s="117"/>
      <c r="M87" s="115" t="s">
        <v>920</v>
      </c>
      <c r="N87">
        <v>64</v>
      </c>
      <c r="O87">
        <v>58</v>
      </c>
      <c r="P87">
        <v>6</v>
      </c>
      <c r="Q87" s="117">
        <v>0.90625</v>
      </c>
      <c r="R87" s="117"/>
      <c r="S87" s="115" t="s">
        <v>920</v>
      </c>
      <c r="T87">
        <v>37</v>
      </c>
      <c r="U87">
        <v>33</v>
      </c>
      <c r="V87">
        <v>4</v>
      </c>
      <c r="W87" s="117">
        <v>0.89189189189189189</v>
      </c>
      <c r="X87" s="118"/>
      <c r="Y87" s="115" t="s">
        <v>920</v>
      </c>
      <c r="Z87">
        <v>63</v>
      </c>
      <c r="AA87">
        <v>62</v>
      </c>
      <c r="AB87">
        <v>1</v>
      </c>
      <c r="AC87" s="117">
        <v>0.98412698412698407</v>
      </c>
    </row>
    <row r="88" spans="1:29" x14ac:dyDescent="0.35">
      <c r="A88" s="115" t="s">
        <v>921</v>
      </c>
      <c r="B88" s="116">
        <v>44</v>
      </c>
      <c r="C88" s="116">
        <v>42</v>
      </c>
      <c r="D88" s="116">
        <v>2</v>
      </c>
      <c r="E88" s="117">
        <v>0.95454545454545459</v>
      </c>
      <c r="F88" s="118"/>
      <c r="G88" s="115" t="s">
        <v>921</v>
      </c>
      <c r="H88"/>
      <c r="I88"/>
      <c r="J88"/>
      <c r="K88" s="117"/>
      <c r="L88" s="117"/>
      <c r="M88" s="115" t="s">
        <v>921</v>
      </c>
      <c r="N88"/>
      <c r="O88"/>
      <c r="P88"/>
      <c r="Q88" s="117"/>
      <c r="R88" s="117"/>
      <c r="S88" s="115" t="s">
        <v>921</v>
      </c>
      <c r="T88">
        <v>26</v>
      </c>
      <c r="U88">
        <v>24</v>
      </c>
      <c r="V88">
        <v>2</v>
      </c>
      <c r="W88" s="117">
        <v>0.92307692307692313</v>
      </c>
      <c r="X88" s="118"/>
      <c r="Y88" s="115" t="s">
        <v>921</v>
      </c>
      <c r="Z88">
        <v>18</v>
      </c>
      <c r="AA88">
        <v>18</v>
      </c>
      <c r="AB88"/>
      <c r="AC88" s="117">
        <v>1</v>
      </c>
    </row>
    <row r="89" spans="1:29" x14ac:dyDescent="0.35">
      <c r="A89" s="115" t="s">
        <v>922</v>
      </c>
      <c r="B89" s="116">
        <v>105</v>
      </c>
      <c r="C89" s="116">
        <v>92</v>
      </c>
      <c r="D89" s="116">
        <v>13</v>
      </c>
      <c r="E89" s="117">
        <v>0.87619047619047619</v>
      </c>
      <c r="F89" s="118"/>
      <c r="G89" s="115" t="s">
        <v>922</v>
      </c>
      <c r="H89">
        <v>15</v>
      </c>
      <c r="I89">
        <v>14</v>
      </c>
      <c r="J89">
        <v>1</v>
      </c>
      <c r="K89" s="117">
        <v>0.93333333333333335</v>
      </c>
      <c r="L89" s="117"/>
      <c r="M89" s="115" t="s">
        <v>922</v>
      </c>
      <c r="N89">
        <v>49</v>
      </c>
      <c r="O89">
        <v>43</v>
      </c>
      <c r="P89">
        <v>6</v>
      </c>
      <c r="Q89" s="117">
        <v>0.87755102040816324</v>
      </c>
      <c r="R89" s="117"/>
      <c r="S89" s="115" t="s">
        <v>922</v>
      </c>
      <c r="T89">
        <v>29</v>
      </c>
      <c r="U89">
        <v>23</v>
      </c>
      <c r="V89">
        <v>6</v>
      </c>
      <c r="W89" s="117">
        <v>0.7931034482758621</v>
      </c>
      <c r="X89" s="118"/>
      <c r="Y89" s="115" t="s">
        <v>922</v>
      </c>
      <c r="Z89">
        <v>12</v>
      </c>
      <c r="AA89">
        <v>12</v>
      </c>
      <c r="AB89"/>
      <c r="AC89" s="117">
        <v>1</v>
      </c>
    </row>
    <row r="90" spans="1:29" x14ac:dyDescent="0.35">
      <c r="A90" s="115" t="s">
        <v>923</v>
      </c>
      <c r="B90" s="116">
        <v>3</v>
      </c>
      <c r="C90" s="116">
        <v>0</v>
      </c>
      <c r="D90" s="116">
        <v>3</v>
      </c>
      <c r="E90" s="117">
        <v>0</v>
      </c>
      <c r="F90" s="118"/>
      <c r="G90" s="115" t="s">
        <v>923</v>
      </c>
      <c r="H90"/>
      <c r="I90"/>
      <c r="J90"/>
      <c r="K90" s="117"/>
      <c r="L90" s="117"/>
      <c r="M90" s="115" t="s">
        <v>923</v>
      </c>
      <c r="N90">
        <v>3</v>
      </c>
      <c r="O90"/>
      <c r="P90">
        <v>3</v>
      </c>
      <c r="Q90" s="117">
        <v>0</v>
      </c>
      <c r="R90" s="117"/>
      <c r="S90" s="115" t="s">
        <v>923</v>
      </c>
      <c r="T90"/>
      <c r="U90"/>
      <c r="V90"/>
      <c r="W90" s="117"/>
      <c r="X90" s="118"/>
      <c r="Y90" s="115" t="s">
        <v>923</v>
      </c>
      <c r="Z90"/>
      <c r="AA90"/>
      <c r="AB90"/>
      <c r="AC90" s="117"/>
    </row>
    <row r="91" spans="1:29" x14ac:dyDescent="0.35">
      <c r="A91" s="115" t="s">
        <v>924</v>
      </c>
      <c r="B91" s="116">
        <v>120</v>
      </c>
      <c r="C91" s="116">
        <v>99</v>
      </c>
      <c r="D91" s="116">
        <v>21</v>
      </c>
      <c r="E91" s="117">
        <v>0.82499999999999996</v>
      </c>
      <c r="F91" s="118"/>
      <c r="G91" s="115" t="s">
        <v>924</v>
      </c>
      <c r="H91">
        <v>24</v>
      </c>
      <c r="I91">
        <v>23</v>
      </c>
      <c r="J91">
        <v>1</v>
      </c>
      <c r="K91" s="117">
        <v>0.95833333333333337</v>
      </c>
      <c r="L91" s="117"/>
      <c r="M91" s="115" t="s">
        <v>924</v>
      </c>
      <c r="N91">
        <v>37</v>
      </c>
      <c r="O91">
        <v>33</v>
      </c>
      <c r="P91">
        <v>4</v>
      </c>
      <c r="Q91" s="117">
        <v>0.89189189189189189</v>
      </c>
      <c r="R91" s="117"/>
      <c r="S91" s="115" t="s">
        <v>924</v>
      </c>
      <c r="T91">
        <v>34</v>
      </c>
      <c r="U91">
        <v>23</v>
      </c>
      <c r="V91">
        <v>11</v>
      </c>
      <c r="W91" s="117">
        <v>0.67647058823529416</v>
      </c>
      <c r="X91" s="118"/>
      <c r="Y91" s="115" t="s">
        <v>924</v>
      </c>
      <c r="Z91">
        <v>25</v>
      </c>
      <c r="AA91">
        <v>20</v>
      </c>
      <c r="AB91">
        <v>5</v>
      </c>
      <c r="AC91" s="117">
        <v>0.8</v>
      </c>
    </row>
    <row r="92" spans="1:29" x14ac:dyDescent="0.35">
      <c r="A92" s="115" t="s">
        <v>925</v>
      </c>
      <c r="B92" s="116">
        <v>8</v>
      </c>
      <c r="C92" s="116">
        <v>8</v>
      </c>
      <c r="D92" s="119"/>
      <c r="E92" s="117">
        <v>1</v>
      </c>
      <c r="F92" s="118"/>
      <c r="G92" s="115" t="s">
        <v>925</v>
      </c>
      <c r="H92"/>
      <c r="I92"/>
      <c r="J92"/>
      <c r="K92" s="117"/>
      <c r="L92" s="117"/>
      <c r="M92" s="115" t="s">
        <v>925</v>
      </c>
      <c r="N92"/>
      <c r="O92"/>
      <c r="P92"/>
      <c r="Q92" s="117"/>
      <c r="R92" s="117"/>
      <c r="S92" s="115" t="s">
        <v>925</v>
      </c>
      <c r="T92">
        <v>8</v>
      </c>
      <c r="U92">
        <v>8</v>
      </c>
      <c r="V92"/>
      <c r="W92" s="117">
        <v>1</v>
      </c>
      <c r="X92" s="118"/>
      <c r="Y92" s="115" t="s">
        <v>925</v>
      </c>
      <c r="Z92"/>
      <c r="AA92"/>
      <c r="AB92"/>
      <c r="AC92" s="117"/>
    </row>
    <row r="93" spans="1:29" x14ac:dyDescent="0.35">
      <c r="A93" s="115" t="s">
        <v>926</v>
      </c>
      <c r="B93" s="116">
        <v>28</v>
      </c>
      <c r="C93" s="116">
        <v>26</v>
      </c>
      <c r="D93" s="116">
        <v>2</v>
      </c>
      <c r="E93" s="117">
        <v>0.9285714285714286</v>
      </c>
      <c r="F93" s="118"/>
      <c r="G93" s="115" t="s">
        <v>926</v>
      </c>
      <c r="H93"/>
      <c r="I93"/>
      <c r="J93"/>
      <c r="K93" s="117"/>
      <c r="L93" s="117"/>
      <c r="M93" s="115" t="s">
        <v>926</v>
      </c>
      <c r="N93">
        <v>23</v>
      </c>
      <c r="O93">
        <v>21</v>
      </c>
      <c r="P93">
        <v>2</v>
      </c>
      <c r="Q93" s="117">
        <v>0.91304347826086951</v>
      </c>
      <c r="R93" s="117"/>
      <c r="S93" s="115" t="s">
        <v>926</v>
      </c>
      <c r="T93">
        <v>1</v>
      </c>
      <c r="U93">
        <v>1</v>
      </c>
      <c r="V93"/>
      <c r="W93" s="117">
        <v>1</v>
      </c>
      <c r="X93" s="118"/>
      <c r="Y93" s="115" t="s">
        <v>926</v>
      </c>
      <c r="Z93">
        <v>4</v>
      </c>
      <c r="AA93">
        <v>4</v>
      </c>
      <c r="AB93"/>
      <c r="AC93" s="117">
        <v>1</v>
      </c>
    </row>
    <row r="94" spans="1:29" x14ac:dyDescent="0.35">
      <c r="A94" s="115" t="s">
        <v>927</v>
      </c>
      <c r="B94" s="116">
        <v>44</v>
      </c>
      <c r="C94" s="116">
        <v>40</v>
      </c>
      <c r="D94" s="116">
        <v>4</v>
      </c>
      <c r="E94" s="117">
        <v>0.90909090909090906</v>
      </c>
      <c r="F94" s="118"/>
      <c r="G94" s="115" t="s">
        <v>927</v>
      </c>
      <c r="H94">
        <v>4</v>
      </c>
      <c r="I94">
        <v>4</v>
      </c>
      <c r="J94"/>
      <c r="K94" s="117">
        <v>1</v>
      </c>
      <c r="L94" s="117"/>
      <c r="M94" s="115" t="s">
        <v>927</v>
      </c>
      <c r="N94">
        <v>35</v>
      </c>
      <c r="O94">
        <v>31</v>
      </c>
      <c r="P94">
        <v>4</v>
      </c>
      <c r="Q94" s="117">
        <v>0.88571428571428568</v>
      </c>
      <c r="R94" s="117"/>
      <c r="S94" s="115" t="s">
        <v>927</v>
      </c>
      <c r="T94">
        <v>5</v>
      </c>
      <c r="U94">
        <v>5</v>
      </c>
      <c r="V94"/>
      <c r="W94" s="117">
        <v>1</v>
      </c>
      <c r="X94" s="118"/>
      <c r="Y94" s="115" t="s">
        <v>927</v>
      </c>
      <c r="Z94"/>
      <c r="AA94"/>
      <c r="AB94"/>
      <c r="AC94" s="117"/>
    </row>
    <row r="95" spans="1:29" x14ac:dyDescent="0.35">
      <c r="A95" s="115" t="s">
        <v>928</v>
      </c>
      <c r="B95" s="116">
        <v>57</v>
      </c>
      <c r="C95" s="116">
        <v>47</v>
      </c>
      <c r="D95" s="116">
        <v>10</v>
      </c>
      <c r="E95" s="117">
        <v>0.82456140350877194</v>
      </c>
      <c r="F95" s="118"/>
      <c r="G95" s="115" t="s">
        <v>928</v>
      </c>
      <c r="H95"/>
      <c r="I95"/>
      <c r="J95"/>
      <c r="K95" s="117"/>
      <c r="L95" s="117"/>
      <c r="M95" s="115" t="s">
        <v>928</v>
      </c>
      <c r="N95">
        <v>46</v>
      </c>
      <c r="O95">
        <v>39</v>
      </c>
      <c r="P95">
        <v>7</v>
      </c>
      <c r="Q95" s="117">
        <v>0.84782608695652173</v>
      </c>
      <c r="R95" s="117"/>
      <c r="S95" s="115" t="s">
        <v>928</v>
      </c>
      <c r="T95">
        <v>4</v>
      </c>
      <c r="U95">
        <v>4</v>
      </c>
      <c r="V95"/>
      <c r="W95" s="117">
        <v>1</v>
      </c>
      <c r="X95" s="118"/>
      <c r="Y95" s="115" t="s">
        <v>928</v>
      </c>
      <c r="Z95">
        <v>7</v>
      </c>
      <c r="AA95">
        <v>4</v>
      </c>
      <c r="AB95">
        <v>3</v>
      </c>
      <c r="AC95" s="117">
        <v>0.5714285714285714</v>
      </c>
    </row>
    <row r="96" spans="1:29" s="121" customFormat="1" x14ac:dyDescent="0.35">
      <c r="A96" s="115" t="s">
        <v>929</v>
      </c>
      <c r="B96" s="116">
        <v>31</v>
      </c>
      <c r="C96" s="116">
        <v>23</v>
      </c>
      <c r="D96" s="116">
        <v>8</v>
      </c>
      <c r="E96" s="117">
        <v>0.74193548387096775</v>
      </c>
      <c r="F96" s="120"/>
      <c r="G96" s="115" t="s">
        <v>929</v>
      </c>
      <c r="H96">
        <v>4</v>
      </c>
      <c r="I96">
        <v>2</v>
      </c>
      <c r="J96">
        <v>2</v>
      </c>
      <c r="K96" s="117">
        <v>0.5</v>
      </c>
      <c r="L96" s="117"/>
      <c r="M96" s="115" t="s">
        <v>929</v>
      </c>
      <c r="N96">
        <v>8</v>
      </c>
      <c r="O96">
        <v>5</v>
      </c>
      <c r="P96">
        <v>3</v>
      </c>
      <c r="Q96" s="117">
        <v>0.625</v>
      </c>
      <c r="R96" s="117"/>
      <c r="S96" s="115" t="s">
        <v>929</v>
      </c>
      <c r="T96">
        <v>4</v>
      </c>
      <c r="U96">
        <v>3</v>
      </c>
      <c r="V96">
        <v>1</v>
      </c>
      <c r="W96" s="117">
        <v>0.75</v>
      </c>
      <c r="X96" s="120"/>
      <c r="Y96" s="115" t="s">
        <v>929</v>
      </c>
      <c r="Z96">
        <v>15</v>
      </c>
      <c r="AA96">
        <v>13</v>
      </c>
      <c r="AB96">
        <v>2</v>
      </c>
      <c r="AC96" s="117">
        <v>0.8666666666666667</v>
      </c>
    </row>
    <row r="97" spans="1:29" s="22" customFormat="1" x14ac:dyDescent="0.35">
      <c r="A97" s="122" t="s">
        <v>930</v>
      </c>
      <c r="B97" s="123">
        <v>7928</v>
      </c>
      <c r="C97" s="123">
        <v>6907</v>
      </c>
      <c r="D97" s="123">
        <v>1021</v>
      </c>
      <c r="E97" s="124">
        <v>0.87121594349142284</v>
      </c>
      <c r="F97" s="122"/>
      <c r="G97" s="122" t="s">
        <v>930</v>
      </c>
      <c r="H97" s="123">
        <v>1277</v>
      </c>
      <c r="I97" s="123">
        <v>1095</v>
      </c>
      <c r="J97" s="123">
        <v>182</v>
      </c>
      <c r="K97" s="124">
        <v>0.85747846515270165</v>
      </c>
      <c r="L97" s="124"/>
      <c r="M97" s="122" t="s">
        <v>930</v>
      </c>
      <c r="N97" s="123">
        <v>3693</v>
      </c>
      <c r="O97" s="123">
        <v>3117</v>
      </c>
      <c r="P97" s="123">
        <v>576</v>
      </c>
      <c r="Q97" s="124">
        <v>0.84402924451665318</v>
      </c>
      <c r="R97" s="124"/>
      <c r="S97" s="122" t="s">
        <v>930</v>
      </c>
      <c r="T97" s="123">
        <v>1537</v>
      </c>
      <c r="U97" s="123">
        <v>1368</v>
      </c>
      <c r="V97" s="123">
        <v>169</v>
      </c>
      <c r="W97" s="124">
        <v>0.89004554326610275</v>
      </c>
      <c r="X97" s="122"/>
      <c r="Y97" s="122" t="s">
        <v>930</v>
      </c>
      <c r="Z97" s="123">
        <v>1421</v>
      </c>
      <c r="AA97" s="123">
        <v>1327</v>
      </c>
      <c r="AB97" s="123">
        <v>94</v>
      </c>
      <c r="AC97" s="124">
        <v>0.93384940182969745</v>
      </c>
    </row>
    <row r="98" spans="1:29" s="121" customFormat="1" x14ac:dyDescent="0.35">
      <c r="A98" s="120"/>
      <c r="B98" s="125"/>
      <c r="C98" s="125"/>
      <c r="D98" s="125"/>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21" customFormat="1" x14ac:dyDescent="0.35">
      <c r="A99" s="120"/>
      <c r="B99" s="126"/>
      <c r="C99" s="126"/>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x14ac:dyDescent="0.35">
      <c r="A100" s="127" t="s">
        <v>931</v>
      </c>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27"/>
    </row>
  </sheetData>
  <sheetProtection algorithmName="SHA-512" hashValue="9XCxX866sucEPsBj4qtSmFrsAf81g6nC+2M1hv49Ff63rH6a4+/GklS7LiQNu1owsPheCk+pzdC5rSTosjoXdg==" saltValue="+5MfwRzEda3qtj/VAHqoYg==" spinCount="100000" sheet="1" objects="1" scenarios="1" sort="0" autoFilter="0"/>
  <autoFilter ref="A1:AC3">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autoFilter>
  <mergeCells count="6">
    <mergeCell ref="A1:AC1"/>
    <mergeCell ref="A2:E2"/>
    <mergeCell ref="G2:K2"/>
    <mergeCell ref="M2:Q2"/>
    <mergeCell ref="S2:W2"/>
    <mergeCell ref="Y2:AC2"/>
  </mergeCells>
  <printOptions horizontalCentered="1"/>
  <pageMargins left="0.2" right="0.2" top="0.5" bottom="0.25" header="0.3" footer="0.3"/>
  <pageSetup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5F7E6A4A7923459903E0EA6132ED8A" ma:contentTypeVersion="10" ma:contentTypeDescription="Create a new document." ma:contentTypeScope="" ma:versionID="bbc4a44981be284991711f2c7249d453">
  <xsd:schema xmlns:xsd="http://www.w3.org/2001/XMLSchema" xmlns:xs="http://www.w3.org/2001/XMLSchema" xmlns:p="http://schemas.microsoft.com/office/2006/metadata/properties" xmlns:ns3="5cae5f79-5544-4453-bc84-6120df2460b7" targetNamespace="http://schemas.microsoft.com/office/2006/metadata/properties" ma:root="true" ma:fieldsID="f2422df72a1606f691021da474e3a37d" ns3:_="">
    <xsd:import namespace="5cae5f79-5544-4453-bc84-6120df2460b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ae5f79-5544-4453-bc84-6120df2460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19E2D-D5B0-402E-B039-BEE44E2ED4A2}">
  <ds:schemaRefs>
    <ds:schemaRef ds:uri="http://purl.org/dc/elements/1.1/"/>
    <ds:schemaRef ds:uri="http://schemas.microsoft.com/office/2006/metadata/properties"/>
    <ds:schemaRef ds:uri="5cae5f79-5544-4453-bc84-6120df2460b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F0103B76-3A6C-40CF-9915-E4B277F2823E}">
  <ds:schemaRefs>
    <ds:schemaRef ds:uri="http://schemas.microsoft.com/sharepoint/v3/contenttype/forms"/>
  </ds:schemaRefs>
</ds:datastoreItem>
</file>

<file path=customXml/itemProps3.xml><?xml version="1.0" encoding="utf-8"?>
<ds:datastoreItem xmlns:ds="http://schemas.openxmlformats.org/officeDocument/2006/customXml" ds:itemID="{F32A2227-6F18-4775-A987-0E32501BFD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ae5f79-5544-4453-bc84-6120df2460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10</vt:i4>
      </vt:variant>
    </vt:vector>
  </HeadingPairs>
  <TitlesOfParts>
    <vt:vector size="34" baseType="lpstr">
      <vt:lpstr>Cover</vt:lpstr>
      <vt:lpstr>Table of Content</vt:lpstr>
      <vt:lpstr>Table 1 Student Faculty Ratios</vt:lpstr>
      <vt:lpstr>Table 1 - SFR FY2020</vt:lpstr>
      <vt:lpstr>Table 2 Highest Enrolled Course</vt:lpstr>
      <vt:lpstr>T-2A 100 Highest Enrolled</vt:lpstr>
      <vt:lpstr>Table 2B-Top 50 crse by campus</vt:lpstr>
      <vt:lpstr>Table 3 Course Sections Offered</vt:lpstr>
      <vt:lpstr>T-3 Active and Cancelled</vt:lpstr>
      <vt:lpstr>Table 4 Degree Program Enrlmnt </vt:lpstr>
      <vt:lpstr>T-4 Program Enrollment </vt:lpstr>
      <vt:lpstr>Table 5 Awards by Type</vt:lpstr>
      <vt:lpstr>T5-Awards 2016-20</vt:lpstr>
      <vt:lpstr>Table 6 Program Transfers</vt:lpstr>
      <vt:lpstr>T-6 FY20 Program Transfers </vt:lpstr>
      <vt:lpstr>Table 7 Four-Year GradTrns Rate</vt:lpstr>
      <vt:lpstr>T-7 Four-Year GradTrans Rate</vt:lpstr>
      <vt:lpstr>Table 8 Credits &amp;Time to Award</vt:lpstr>
      <vt:lpstr>T-8 Credit Time to Award </vt:lpstr>
      <vt:lpstr>Table 9 Top Producing Awards</vt:lpstr>
      <vt:lpstr>T-9A Top Producing in FY20</vt:lpstr>
      <vt:lpstr>T-9B-FY20 TOP 5-Yr Trend (N)</vt:lpstr>
      <vt:lpstr>Table 10 Low Producing Awards</vt:lpstr>
      <vt:lpstr>T 10 - FY20 </vt:lpstr>
      <vt:lpstr>Cover!Print_Area</vt:lpstr>
      <vt:lpstr>'T-4 Program Enrollment '!Print_Area</vt:lpstr>
      <vt:lpstr>'T5-Awards 2016-20'!Print_Area</vt:lpstr>
      <vt:lpstr>'T-9A Top Producing in FY20'!Print_Area</vt:lpstr>
      <vt:lpstr>'Table 1 Student Faculty Ratios'!Print_Area</vt:lpstr>
      <vt:lpstr>'Table 2 Highest Enrolled Course'!Print_Area</vt:lpstr>
      <vt:lpstr>'Table 3 Course Sections Offered'!Print_Area</vt:lpstr>
      <vt:lpstr>'T-3 Active and Cancelled'!Print_Titles</vt:lpstr>
      <vt:lpstr>'T5-Awards 2016-20'!Print_Titles</vt:lpstr>
      <vt:lpstr>'T-6 FY20 Program Transfers '!Testing</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Montgomery College</cp:lastModifiedBy>
  <cp:lastPrinted>2020-05-19T17:54:21Z</cp:lastPrinted>
  <dcterms:created xsi:type="dcterms:W3CDTF">2011-02-11T15:45:55Z</dcterms:created>
  <dcterms:modified xsi:type="dcterms:W3CDTF">2021-07-14T18:13:17Z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0x0101003C5F7E6A4A7923459903E0EA6132ED8A</vt:lpwstr>
  </property>
</Properties>
</file>